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13.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dministrador\Desktop\Nueva carpeta\"/>
    </mc:Choice>
  </mc:AlternateContent>
  <xr:revisionPtr revIDLastSave="0" documentId="13_ncr:1_{C4691D6B-1AED-46A0-BFDD-F53A25E45125}" xr6:coauthVersionLast="47" xr6:coauthVersionMax="47" xr10:uidLastSave="{00000000-0000-0000-0000-000000000000}"/>
  <workbookProtection workbookAlgorithmName="SHA-512" workbookHashValue="cO5egxHR3jC/PWhrfU717gWz1U9L6sxi1aPHhTIVs3zGKwQ5w8/Z0iLdMWCVtdABFXTdIHIWa0V0aDfvmFZ3zw==" workbookSaltValue="JA+ciKOkZ18bOytcnDjouQ==" workbookSpinCount="100000" lockStructure="1"/>
  <bookViews>
    <workbookView xWindow="-108" yWindow="-108" windowWidth="23256" windowHeight="12576" xr2:uid="{00000000-000D-0000-FFFF-FFFF00000000}"/>
  </bookViews>
  <sheets>
    <sheet name="F1  ORIGEN DE INGRESOS - ENT..." sheetId="1" r:id="rId1"/>
    <sheet name="F1.1  INGRESOS DE ORIGEN DIF..." sheetId="2" r:id="rId2"/>
    <sheet name="F2  PLAN ANUAL DE COMPRAS AP..." sheetId="3" r:id="rId3"/>
    <sheet name="F4  PLANES DE ACCIÓN Y EJECU..." sheetId="22" r:id="rId4"/>
    <sheet name="F6  INDICADORES DE GESTIÓN" sheetId="23" r:id="rId5"/>
    <sheet name="F8.1  COMPROMISOS PRESUPUEST..." sheetId="6" r:id="rId6"/>
    <sheet name="F9  RELACIÓN DE PROCESOS JUD..." sheetId="25" r:id="rId7"/>
    <sheet name="F11  PLAN DE INVERSIÓN Y EJE..." sheetId="24" r:id="rId8"/>
    <sheet name="F25.1  COMPOSICIÓN PATRIMONI..." sheetId="9" r:id="rId9"/>
    <sheet name="F25.2  TRANSFERENCIAS PRESUP..." sheetId="10" r:id="rId10"/>
    <sheet name="F25.3  AUTORIZACIÓN DE NOTIF..." sheetId="11" r:id="rId11"/>
    <sheet name="F39.1.1  ACTIVIDADES DE LA " sheetId="19" r:id="rId12"/>
    <sheet name="F39.1.2  ACTIVIDADES Y RESU " sheetId="20" r:id="rId13"/>
    <sheet name="F39.1.3  RESULTADOS DE LA P " sheetId="21" r:id="rId14"/>
  </sheets>
  <definedNames>
    <definedName name="_xlnm._FilterDatabase" localSheetId="3" hidden="1">'F4  PLANES DE ACCIÓN Y EJECU...'!$A$10:$S$448</definedName>
    <definedName name="_xlnm._FilterDatabase" localSheetId="4" hidden="1">'F6  INDICADORES DE GESTIÓN'!$A$10:$M$53</definedName>
    <definedName name="_xlnm._FilterDatabase" localSheetId="6" hidden="1">'F9  RELACIÓN DE PROCESOS JUD...'!$C$10:$Y$618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23" i="24" l="1"/>
  <c r="P23" i="24"/>
  <c r="R22" i="24"/>
  <c r="Q22" i="24"/>
  <c r="P22" i="24"/>
  <c r="R21" i="24"/>
  <c r="Q21" i="24"/>
  <c r="P21" i="24"/>
  <c r="R20" i="24"/>
  <c r="Q20" i="24"/>
  <c r="P20" i="24"/>
  <c r="R19" i="24"/>
  <c r="Q19" i="24"/>
  <c r="P19" i="24"/>
  <c r="R18" i="24"/>
  <c r="Q18" i="24"/>
  <c r="P18" i="24"/>
  <c r="R17" i="24"/>
  <c r="Q17" i="24"/>
  <c r="P17" i="24"/>
  <c r="R16" i="24"/>
  <c r="Q16" i="24"/>
  <c r="P16" i="24"/>
  <c r="R15" i="24"/>
  <c r="Q15" i="24"/>
  <c r="P15" i="24"/>
  <c r="R14" i="24"/>
  <c r="Q14" i="24"/>
  <c r="P14" i="24"/>
  <c r="R13" i="24"/>
  <c r="Q13" i="24"/>
  <c r="P13" i="24"/>
  <c r="R12" i="24"/>
  <c r="Q12" i="24"/>
  <c r="P12" i="24"/>
  <c r="R11" i="24"/>
  <c r="Q11" i="24"/>
  <c r="P11" i="24"/>
  <c r="C13" i="20" l="1"/>
  <c r="C12" i="20"/>
  <c r="C11" i="20"/>
  <c r="C35" i="19"/>
  <c r="C30" i="19"/>
  <c r="C26" i="19"/>
  <c r="D18" i="19"/>
  <c r="C18" i="19"/>
  <c r="D17" i="19"/>
  <c r="C17" i="19"/>
  <c r="D12" i="19"/>
  <c r="C12" i="19"/>
  <c r="C11" i="19"/>
</calcChain>
</file>

<file path=xl/sharedStrings.xml><?xml version="1.0" encoding="utf-8"?>
<sst xmlns="http://schemas.openxmlformats.org/spreadsheetml/2006/main" count="22423" uniqueCount="7269">
  <si>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</si>
  <si>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</si>
  <si>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</si>
  <si>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</si>
  <si>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</si>
  <si>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</si>
  <si>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</si>
  <si>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</si>
  <si>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</si>
  <si>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</si>
  <si>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</si>
  <si>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</si>
  <si>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</si>
  <si>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</si>
  <si>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</si>
  <si>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</si>
  <si>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</si>
  <si>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</si>
  <si>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</si>
  <si>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</si>
  <si>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</si>
  <si>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</si>
  <si>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</si>
  <si>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</si>
  <si>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</si>
  <si>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</si>
  <si>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</si>
  <si>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</si>
  <si>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</si>
  <si>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</si>
  <si>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</si>
  <si>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</si>
  <si>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</si>
  <si>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</si>
  <si>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</si>
  <si>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</si>
  <si>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</si>
  <si>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</si>
  <si>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</si>
  <si>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</si>
  <si>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</si>
  <si>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</si>
  <si>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</si>
  <si>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</si>
  <si>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</si>
  <si>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</si>
  <si>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</si>
  <si>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</si>
  <si>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</si>
  <si>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</si>
  <si>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</si>
  <si>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</si>
  <si>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</si>
  <si>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</si>
  <si>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</si>
  <si>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</si>
  <si>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</si>
  <si>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</si>
  <si>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</si>
  <si>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</si>
  <si>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</si>
  <si>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</si>
  <si>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</si>
  <si>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</si>
  <si>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</si>
  <si>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</si>
  <si>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</si>
  <si>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</si>
  <si>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</si>
  <si>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</si>
  <si>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</si>
  <si>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</si>
  <si>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</si>
  <si>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</si>
  <si>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</si>
  <si>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</si>
  <si>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</si>
  <si>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</si>
  <si>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</si>
  <si>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</si>
  <si>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</si>
  <si>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</si>
  <si>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</si>
  <si>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</si>
  <si>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</si>
  <si>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</si>
  <si>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</si>
  <si>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</si>
  <si>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</si>
  <si>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</si>
  <si>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</si>
  <si>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</si>
  <si>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</si>
  <si>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</si>
  <si>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</si>
  <si>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</si>
  <si>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</si>
  <si>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</si>
  <si>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</si>
  <si>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</si>
  <si>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</si>
  <si>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</si>
  <si>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</si>
  <si>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</si>
  <si>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</si>
  <si>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</si>
  <si>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</si>
  <si>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</si>
  <si>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</si>
  <si>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</si>
  <si>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</si>
  <si>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</si>
  <si>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</si>
  <si>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</si>
  <si>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</si>
  <si>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</si>
  <si>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</si>
  <si>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</si>
  <si>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</si>
  <si>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</si>
  <si>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</si>
  <si>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</si>
  <si>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</si>
  <si>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</si>
  <si>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</si>
  <si>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</si>
  <si>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</si>
  <si>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</si>
  <si>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</si>
  <si>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</si>
  <si>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</si>
  <si>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</si>
  <si>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</si>
  <si>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</si>
  <si>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</si>
  <si>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</si>
  <si>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</si>
  <si>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</si>
  <si>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</si>
  <si>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</si>
  <si>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</si>
  <si>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</si>
  <si>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</si>
  <si>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</si>
  <si>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</si>
  <si>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</si>
  <si>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</si>
  <si>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</si>
  <si>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</si>
  <si>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</si>
  <si>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</si>
  <si>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</si>
  <si>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</si>
  <si>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</si>
  <si>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</si>
  <si>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</si>
  <si>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</si>
  <si>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</si>
  <si>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</si>
  <si>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</si>
  <si>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</si>
  <si>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</si>
  <si>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</si>
  <si>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</si>
  <si>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</si>
  <si>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</si>
  <si>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</si>
  <si>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</si>
  <si>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</si>
  <si>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</si>
  <si>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</si>
  <si>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</si>
  <si>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</si>
  <si>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</si>
  <si>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</si>
  <si>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</si>
  <si>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</si>
  <si>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</si>
  <si>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</si>
  <si>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</si>
  <si>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</si>
  <si>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</si>
  <si>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</si>
  <si>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</si>
  <si>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</si>
  <si>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</si>
  <si>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</si>
  <si>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</si>
  <si>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</si>
  <si>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</si>
  <si>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</si>
  <si>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</si>
  <si>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</si>
  <si>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</si>
  <si>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</si>
  <si>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</si>
  <si>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</si>
  <si>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</si>
  <si>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</si>
  <si>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</si>
  <si>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</si>
  <si>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</si>
  <si>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</si>
  <si>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</si>
  <si>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</si>
  <si>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</si>
  <si>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</si>
  <si>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</si>
  <si>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</si>
  <si>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</si>
  <si>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</si>
  <si>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</si>
  <si>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</si>
  <si>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</si>
  <si>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</si>
  <si>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</si>
  <si>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</si>
  <si>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</si>
  <si>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</si>
  <si>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</si>
  <si>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</si>
  <si>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</si>
  <si>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</si>
  <si>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</si>
  <si>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</si>
  <si>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</si>
  <si>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</si>
  <si>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</si>
  <si>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</si>
  <si>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</si>
  <si>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</si>
  <si>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</si>
  <si>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</si>
  <si>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</si>
  <si>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</si>
  <si>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</si>
  <si>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</si>
  <si>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</si>
  <si>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</si>
  <si>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</si>
  <si>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</si>
  <si>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</si>
  <si>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</si>
  <si>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</si>
  <si>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</si>
  <si>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</si>
  <si>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</si>
  <si>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</si>
  <si>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</si>
  <si>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</si>
  <si>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</si>
  <si>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</si>
  <si>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</si>
  <si>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</si>
  <si>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</si>
  <si>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</si>
  <si>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</si>
  <si>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</si>
  <si>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</si>
  <si>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</si>
  <si>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</si>
  <si>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</si>
  <si>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</si>
  <si>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</si>
  <si>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</si>
  <si>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</si>
  <si>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</si>
  <si>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</si>
  <si>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</si>
  <si>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</si>
  <si>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</si>
  <si>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</si>
  <si>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</si>
  <si>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</si>
  <si>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</si>
  <si>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</si>
  <si>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</si>
  <si>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</si>
  <si>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</si>
  <si>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</si>
  <si>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</si>
  <si>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</si>
  <si>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</si>
  <si>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</si>
  <si>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</si>
  <si>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</si>
  <si>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</si>
  <si>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</si>
  <si>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</si>
  <si>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</si>
  <si>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</si>
  <si>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</si>
  <si>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</si>
  <si>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</si>
  <si>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</si>
  <si>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</si>
  <si>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</si>
  <si>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</si>
  <si>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</si>
  <si>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</si>
  <si>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</si>
  <si>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</si>
  <si>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</si>
  <si>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</si>
  <si>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</si>
  <si>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</si>
  <si>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</si>
  <si>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</si>
  <si>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</si>
  <si>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</si>
  <si>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</si>
  <si>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</si>
  <si>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</si>
  <si>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</si>
  <si>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</si>
  <si>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</si>
  <si>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</si>
  <si>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</si>
  <si>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</si>
  <si>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</si>
  <si>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</si>
  <si>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</si>
  <si>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</si>
  <si>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</si>
  <si>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</si>
  <si>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</si>
  <si>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</si>
  <si>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</si>
  <si>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</si>
  <si>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</si>
  <si>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</si>
  <si>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</si>
  <si>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</si>
  <si>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</si>
  <si>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</si>
  <si>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</si>
  <si>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</si>
  <si>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</si>
  <si>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</si>
  <si>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</si>
  <si>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</si>
  <si>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</si>
  <si>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</si>
  <si>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</si>
  <si>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</si>
  <si>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</si>
  <si>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</si>
  <si>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</si>
  <si>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</si>
  <si>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</si>
  <si>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</si>
  <si>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</si>
  <si>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</si>
  <si>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</si>
  <si>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</si>
  <si>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</si>
  <si>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</si>
  <si>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</si>
  <si>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</si>
  <si>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</si>
  <si>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</si>
  <si>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</si>
  <si>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</si>
  <si>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</si>
  <si>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</si>
  <si>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</si>
  <si>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</si>
  <si>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</si>
  <si>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</si>
  <si>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</si>
  <si>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</si>
  <si>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</si>
  <si>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</si>
  <si>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</si>
  <si>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</si>
  <si>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</si>
  <si>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</si>
  <si>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</si>
  <si>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</si>
  <si>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</si>
  <si>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</si>
  <si>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</si>
  <si>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</si>
  <si>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</si>
  <si>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</si>
  <si>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</si>
  <si>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</si>
  <si>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</si>
  <si>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</si>
  <si>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</si>
  <si>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</si>
  <si>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</si>
  <si>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</si>
  <si>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</si>
  <si>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</si>
  <si>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</si>
  <si>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</si>
  <si>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</si>
  <si>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</si>
  <si>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</si>
  <si>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</si>
  <si>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</si>
  <si>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</si>
  <si>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</si>
  <si>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</si>
  <si>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</si>
  <si>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</si>
  <si>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</si>
  <si>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</si>
  <si>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</si>
  <si>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</si>
  <si>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</si>
  <si>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</si>
  <si>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</si>
  <si>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</si>
  <si>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</si>
  <si>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</si>
  <si>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</si>
  <si>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</si>
  <si>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</si>
  <si>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</si>
  <si>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</si>
  <si>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</si>
  <si>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</si>
  <si>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</si>
  <si>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</si>
  <si>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</si>
  <si>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</si>
  <si>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</si>
  <si>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</si>
  <si>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</si>
  <si>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</si>
  <si>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</si>
  <si>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</si>
  <si>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</si>
  <si>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</si>
  <si>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</si>
  <si>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</si>
  <si>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</si>
  <si>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</si>
  <si>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</si>
  <si>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</si>
  <si>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</si>
  <si>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</si>
  <si>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</si>
  <si>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</si>
  <si>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</si>
  <si>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</si>
  <si>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</si>
  <si>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</si>
  <si>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</si>
  <si>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</si>
  <si>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</si>
  <si>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</si>
  <si>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</si>
  <si>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</si>
  <si>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</si>
  <si>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</si>
  <si>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</si>
  <si>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</si>
  <si>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</si>
  <si>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</si>
  <si>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</si>
  <si>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</si>
  <si>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</si>
  <si>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</si>
  <si>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</si>
  <si>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</si>
  <si>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</si>
  <si>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</si>
  <si>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</si>
  <si>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</si>
  <si>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</si>
  <si>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</si>
  <si>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</si>
  <si>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</si>
  <si>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</si>
  <si>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</si>
  <si>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</si>
  <si>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</si>
  <si>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</si>
  <si>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</si>
  <si>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</si>
  <si>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</si>
  <si>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</si>
  <si>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</si>
  <si>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</si>
  <si>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</si>
  <si>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</si>
  <si>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</si>
  <si>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</si>
  <si>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</si>
  <si>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</si>
  <si>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</si>
  <si>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</si>
  <si>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</si>
  <si>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</si>
  <si>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</si>
  <si>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</si>
  <si>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</si>
  <si>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</si>
  <si>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</si>
  <si>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</si>
  <si>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</si>
  <si>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</si>
  <si>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</si>
  <si>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</si>
  <si>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</si>
  <si>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</si>
  <si>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</si>
  <si>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</si>
  <si>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</si>
  <si>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</si>
  <si>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</si>
  <si>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</si>
  <si>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</si>
  <si>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</si>
  <si>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</si>
  <si>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</si>
  <si>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</si>
  <si>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</si>
  <si>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</si>
  <si>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</si>
  <si>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</si>
  <si>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</si>
  <si>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</si>
  <si>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</si>
  <si>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</si>
  <si>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</si>
  <si>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</si>
  <si>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</si>
  <si>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</si>
  <si>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</si>
  <si>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</si>
  <si>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</si>
  <si>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</si>
  <si>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</si>
  <si>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</si>
  <si>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</si>
  <si>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</si>
  <si>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</si>
  <si>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</si>
  <si>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</si>
  <si>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</si>
  <si>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</si>
  <si>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</si>
  <si>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</si>
  <si>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</si>
  <si>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</si>
  <si>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</si>
  <si>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</si>
  <si>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</si>
  <si>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</si>
  <si>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</si>
  <si>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</si>
  <si>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</si>
  <si>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</si>
  <si>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</si>
  <si>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</si>
  <si>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</si>
  <si>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</si>
  <si>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</si>
  <si>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</si>
  <si>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</si>
  <si>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</si>
  <si>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</si>
  <si>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</si>
  <si>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</si>
  <si>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</si>
  <si>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</si>
  <si>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</si>
  <si>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</si>
  <si>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</si>
  <si>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</si>
  <si>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</si>
  <si>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</si>
  <si>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</si>
  <si>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</si>
  <si>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</si>
  <si>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</si>
  <si>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</si>
  <si>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</si>
  <si>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</si>
  <si>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</si>
  <si>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</si>
  <si>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</si>
  <si>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</si>
  <si>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</si>
  <si>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</si>
  <si>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</si>
  <si>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</si>
  <si>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</si>
  <si>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</si>
  <si>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</si>
  <si>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</si>
  <si>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</si>
  <si>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</si>
  <si>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</si>
  <si>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</si>
  <si>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</si>
  <si>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</si>
  <si>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</si>
  <si>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</si>
  <si>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</si>
  <si>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</si>
  <si>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</si>
  <si>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</si>
  <si>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</si>
  <si>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</si>
  <si>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</si>
  <si>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</si>
  <si>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</si>
  <si>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</si>
  <si>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</si>
  <si>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</si>
  <si>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</si>
  <si>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</si>
  <si>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</si>
  <si>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</si>
  <si>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</si>
  <si>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</si>
  <si>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</si>
  <si>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</si>
  <si>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</si>
  <si>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</si>
  <si>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</si>
  <si>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</si>
  <si>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</si>
  <si>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</si>
  <si>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</si>
  <si>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</si>
  <si>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</si>
  <si>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</si>
  <si>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</si>
  <si>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</si>
  <si>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</si>
  <si>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</si>
  <si>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</si>
  <si>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</si>
  <si>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</si>
  <si>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</si>
  <si>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</si>
  <si>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</si>
  <si>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</si>
  <si>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</si>
  <si>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</si>
  <si>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</si>
  <si>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</si>
  <si>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</si>
  <si>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</si>
  <si>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</si>
  <si>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</si>
  <si>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</si>
  <si>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</si>
  <si>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</si>
  <si>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</si>
  <si>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</si>
  <si>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</si>
  <si>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</si>
  <si>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</si>
  <si>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</si>
  <si>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</si>
  <si>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</si>
  <si>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</si>
  <si>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</si>
  <si>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</si>
  <si>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</si>
  <si>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</si>
  <si>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</si>
  <si>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</si>
  <si>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</si>
  <si>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</si>
  <si>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</si>
  <si>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</si>
  <si>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</si>
  <si>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</si>
  <si>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</si>
  <si>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</si>
  <si>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</si>
  <si>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</si>
  <si>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</si>
  <si>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</si>
  <si>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</si>
  <si>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</si>
  <si>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</si>
  <si>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</si>
  <si>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</si>
  <si>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</si>
  <si>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</si>
  <si>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</si>
  <si>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</si>
  <si>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</si>
  <si>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</si>
  <si>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</si>
  <si>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</si>
  <si>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</si>
  <si>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</si>
  <si>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</si>
  <si>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</si>
  <si>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</si>
  <si>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</si>
  <si>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</si>
  <si>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</si>
  <si>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</si>
  <si>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</si>
  <si>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</si>
  <si>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</si>
  <si>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</si>
  <si>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</si>
  <si>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</si>
  <si>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</si>
  <si>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</si>
  <si>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</si>
  <si>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</si>
  <si>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</si>
  <si>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</si>
  <si>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</si>
  <si>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</si>
  <si>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</si>
  <si>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</si>
  <si>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</si>
  <si>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</si>
  <si>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</si>
  <si>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</si>
  <si>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</si>
  <si>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</si>
  <si>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</si>
  <si>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</si>
  <si>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</si>
  <si>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</si>
  <si>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</si>
  <si>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</si>
  <si>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</si>
  <si>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</si>
  <si>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</si>
  <si>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</si>
  <si>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</si>
  <si>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</si>
  <si>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</si>
  <si>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</si>
  <si>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</si>
  <si>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</si>
  <si>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</si>
  <si>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</si>
  <si>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</si>
  <si>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</si>
  <si>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</si>
  <si>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</si>
  <si>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</si>
  <si>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</si>
  <si>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</si>
  <si>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</si>
  <si>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</si>
  <si>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</si>
  <si>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</si>
  <si>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</si>
  <si>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</si>
  <si>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</si>
  <si>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</si>
  <si>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</si>
  <si>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</si>
  <si>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</si>
  <si>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</si>
  <si>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</si>
  <si>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</si>
  <si>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</si>
  <si>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</si>
  <si>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</si>
  <si>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</si>
  <si>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</si>
  <si>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</si>
  <si>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</si>
  <si>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</si>
  <si>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</si>
  <si>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</si>
  <si>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</si>
  <si>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</si>
  <si>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</si>
  <si>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</si>
  <si>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</si>
  <si>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</si>
  <si>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</si>
  <si>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</si>
  <si>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</si>
  <si>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</si>
  <si>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</si>
  <si>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</si>
  <si>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</si>
  <si>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</si>
  <si>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</si>
  <si>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</si>
  <si>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</si>
  <si>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</si>
  <si>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</si>
  <si>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</si>
  <si>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</si>
  <si>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</si>
  <si>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</si>
  <si>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</si>
  <si>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</si>
  <si>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</si>
  <si>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</si>
  <si>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</si>
  <si>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</si>
  <si>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</si>
  <si>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</si>
  <si>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</si>
  <si>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</si>
  <si>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</si>
  <si>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</si>
  <si>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</si>
  <si>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</si>
  <si>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</si>
  <si>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</si>
  <si>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</si>
  <si>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</si>
  <si>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</si>
  <si>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</si>
  <si>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</si>
  <si>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</si>
  <si>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</si>
  <si>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</si>
  <si>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</si>
  <si>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</si>
  <si>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</si>
  <si>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</si>
  <si>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</si>
  <si>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</si>
  <si>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</si>
  <si>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</si>
  <si>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</si>
  <si>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</si>
  <si>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</si>
  <si>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</si>
  <si>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</si>
  <si>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</si>
  <si>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</si>
  <si>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</si>
  <si>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</si>
  <si>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</si>
  <si>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</si>
  <si>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</si>
  <si>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</si>
  <si>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</si>
  <si>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</si>
  <si>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</si>
  <si>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</si>
  <si>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</si>
  <si>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</si>
  <si>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</si>
  <si>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</si>
  <si>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</si>
  <si>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</si>
  <si>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</si>
  <si>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</si>
  <si>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</si>
  <si>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</si>
  <si>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</si>
  <si>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</si>
  <si>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</si>
  <si>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</si>
  <si>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</si>
  <si>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</si>
  <si>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</si>
  <si>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</si>
  <si>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</si>
  <si>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</si>
  <si>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</si>
  <si>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</si>
  <si>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</si>
  <si>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</si>
  <si>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</si>
  <si>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</si>
  <si>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</si>
  <si>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</si>
  <si>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</si>
  <si>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</si>
  <si>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</si>
  <si>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</si>
  <si>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</si>
  <si>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</si>
  <si>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</si>
  <si>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</si>
  <si>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</si>
  <si>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</si>
  <si>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</si>
  <si>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</si>
  <si>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</si>
  <si>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</si>
  <si>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</si>
  <si>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</si>
  <si>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</si>
  <si>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</si>
  <si>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</si>
  <si>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</si>
  <si>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</si>
  <si>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</si>
  <si>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</si>
  <si>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</si>
  <si>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</si>
  <si>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</si>
  <si>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</si>
  <si>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</si>
  <si>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</si>
  <si>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</si>
  <si>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</si>
  <si>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</si>
  <si>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</si>
  <si>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</si>
  <si>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</si>
  <si>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</si>
  <si>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</si>
  <si>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</si>
  <si>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</si>
  <si>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</si>
  <si>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</si>
  <si>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</si>
  <si>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</si>
  <si>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</si>
  <si>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</si>
  <si>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</si>
  <si>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</si>
  <si>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</si>
  <si>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</si>
  <si>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</si>
  <si>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</si>
  <si>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</si>
  <si>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</si>
  <si>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</si>
  <si>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</si>
  <si>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</si>
  <si>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</si>
  <si>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</si>
  <si>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</si>
  <si>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</si>
  <si>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</si>
  <si>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</si>
  <si>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</si>
  <si>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</si>
  <si>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</si>
  <si>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</si>
  <si>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</si>
  <si>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</si>
  <si>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</si>
  <si>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</si>
  <si>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</si>
  <si>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</si>
  <si>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</si>
  <si>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</si>
  <si>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</si>
  <si>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</si>
  <si>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</si>
  <si>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</si>
  <si>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</si>
  <si>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</si>
  <si>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</si>
  <si>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</si>
  <si>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</si>
  <si>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</si>
  <si>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</si>
  <si>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</si>
  <si>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</si>
  <si>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</si>
  <si>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</si>
  <si>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</si>
  <si>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</si>
  <si>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</si>
  <si>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</si>
  <si>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</si>
  <si>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</si>
  <si>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</si>
  <si>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</si>
  <si>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</si>
  <si>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</si>
  <si>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</si>
  <si>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</si>
  <si>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</si>
  <si>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</si>
  <si>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</si>
  <si>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</si>
  <si>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</si>
  <si>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</si>
  <si>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</si>
  <si>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</si>
  <si>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</si>
  <si>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</si>
  <si>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</si>
  <si>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</si>
  <si>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</si>
  <si>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</si>
  <si>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</si>
  <si>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</si>
  <si>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</si>
  <si>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</si>
  <si>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</si>
  <si>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</si>
  <si>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</si>
  <si>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</si>
  <si>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</si>
  <si>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</si>
  <si>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</si>
  <si>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</si>
  <si>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</si>
  <si>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</si>
  <si>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</si>
  <si>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</si>
  <si>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</si>
  <si>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</si>
  <si>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</si>
  <si>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</si>
  <si>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</si>
  <si>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</si>
  <si>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</si>
  <si>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</si>
  <si>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</si>
  <si>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</si>
  <si>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</si>
  <si>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</si>
  <si>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</si>
  <si>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</si>
  <si>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</si>
  <si>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</si>
  <si>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</si>
  <si>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</si>
  <si>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</si>
  <si>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</si>
  <si>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</si>
  <si>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</si>
  <si>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</si>
  <si>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</si>
  <si>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</si>
  <si>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</si>
  <si>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</si>
  <si>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</si>
  <si>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</si>
  <si>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</si>
  <si>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</si>
  <si>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</si>
  <si>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</si>
  <si>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</si>
  <si>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</si>
  <si>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</si>
  <si>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</si>
  <si>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</si>
  <si>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</si>
  <si>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</si>
  <si>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</si>
  <si>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</si>
  <si>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</si>
  <si>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</si>
  <si>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</si>
  <si>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</si>
  <si>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</si>
  <si>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</si>
  <si>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</si>
  <si>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</si>
  <si>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</si>
  <si>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</si>
  <si>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</si>
  <si>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</si>
  <si>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</si>
  <si>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</si>
  <si>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</si>
  <si>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</si>
  <si>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</si>
  <si>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</si>
  <si>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</si>
  <si>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</si>
  <si>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</si>
  <si>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</si>
  <si>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</si>
  <si>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</si>
  <si>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</si>
  <si>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</si>
  <si>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</si>
  <si>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</si>
  <si>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</si>
  <si>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</si>
  <si>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</si>
  <si>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</si>
  <si>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</si>
  <si>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</si>
  <si>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</si>
  <si>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</si>
  <si>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</si>
  <si>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</si>
  <si>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</si>
  <si>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</si>
  <si>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</si>
  <si>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</si>
  <si>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</si>
  <si>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</si>
  <si>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</si>
  <si>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</si>
  <si>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</si>
  <si>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</si>
  <si>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</si>
  <si>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</si>
  <si>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</si>
  <si>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</si>
  <si>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</si>
  <si>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</si>
  <si>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</si>
  <si>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</si>
  <si>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</si>
  <si>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</si>
  <si>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</si>
  <si>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</si>
  <si>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</si>
  <si>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</si>
  <si>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</si>
  <si>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</si>
  <si>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</si>
  <si>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</si>
  <si>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</si>
  <si>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</si>
  <si>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</si>
  <si>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</si>
  <si>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</si>
  <si>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</si>
  <si>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</si>
  <si>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</si>
  <si>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</si>
  <si>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</si>
  <si>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</si>
  <si>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</si>
  <si>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</si>
  <si>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</si>
  <si>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</si>
  <si>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</si>
  <si>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</si>
  <si>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</si>
  <si>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</si>
  <si>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</si>
  <si>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</si>
  <si>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</si>
  <si>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</si>
  <si>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</si>
  <si>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</si>
  <si>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</si>
  <si>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</si>
  <si>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</si>
  <si>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</si>
  <si>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</si>
  <si>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</si>
  <si>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</si>
  <si>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</si>
  <si>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</si>
  <si>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</si>
  <si>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</si>
  <si>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</si>
  <si>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</si>
  <si>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</si>
  <si>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</si>
  <si>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</si>
  <si>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</si>
  <si>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</si>
  <si>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</si>
  <si>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</si>
  <si>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</si>
  <si>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</si>
  <si>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</si>
  <si>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</si>
  <si>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</si>
  <si>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</si>
  <si>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</si>
  <si>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</si>
  <si>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</si>
  <si>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</si>
  <si>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</si>
  <si>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</si>
  <si>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</si>
  <si>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</si>
  <si>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</si>
  <si>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</si>
  <si>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</si>
  <si>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</si>
  <si>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</si>
  <si>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</si>
  <si>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</si>
  <si>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</si>
  <si>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</si>
  <si>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</si>
  <si>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</si>
  <si>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</si>
  <si>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</si>
  <si>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</si>
  <si>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</si>
  <si>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</si>
  <si>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</si>
  <si>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</si>
  <si>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</si>
  <si>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</si>
  <si>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</si>
  <si>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</si>
  <si>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</si>
  <si>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</si>
  <si>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</si>
  <si>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</si>
  <si>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</si>
  <si>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</si>
  <si>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</si>
  <si>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</si>
  <si>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</si>
  <si>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</si>
  <si>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</si>
  <si>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</si>
  <si>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</si>
  <si>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</si>
  <si>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</si>
  <si>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</si>
  <si>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</si>
  <si>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</si>
  <si>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</si>
  <si>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</si>
  <si>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</si>
  <si>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</si>
  <si>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</si>
  <si>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</si>
  <si>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</si>
  <si>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</si>
  <si>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</si>
  <si>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</si>
  <si>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</si>
  <si>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</si>
  <si>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</si>
  <si>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</si>
  <si>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</si>
  <si>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</si>
  <si>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</si>
  <si>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</si>
  <si>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</si>
  <si>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</si>
  <si>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</si>
  <si>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</si>
  <si>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</si>
  <si>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</si>
  <si>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</si>
  <si>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</si>
  <si>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</si>
  <si>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</si>
  <si>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</si>
  <si>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</si>
  <si>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</si>
  <si>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</si>
  <si>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</si>
  <si>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</si>
  <si>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</si>
  <si>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</si>
  <si>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</si>
  <si>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</si>
  <si>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</si>
  <si>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</si>
  <si>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</si>
  <si>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</si>
  <si>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</si>
  <si>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</si>
  <si>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</si>
  <si>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</si>
  <si>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</si>
  <si>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</si>
  <si>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</si>
  <si>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</si>
  <si>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</si>
  <si>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</si>
  <si>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</si>
  <si>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</si>
  <si>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</si>
  <si>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</si>
  <si>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</si>
  <si>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</si>
  <si>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</si>
  <si>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</si>
  <si>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</si>
  <si>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</si>
  <si>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</si>
  <si>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</si>
  <si>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</si>
  <si>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</si>
  <si>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</si>
  <si>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</si>
  <si>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</si>
  <si>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</si>
  <si>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</si>
  <si>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</si>
  <si>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</si>
  <si>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</si>
  <si>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</si>
  <si>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</si>
  <si>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</si>
  <si>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</si>
  <si>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</si>
  <si>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</si>
  <si>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</si>
  <si>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</si>
  <si>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</si>
  <si>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</si>
  <si>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</si>
  <si>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</si>
  <si>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</si>
  <si>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</si>
  <si>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</si>
  <si>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</si>
  <si>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</si>
  <si>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</si>
  <si>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</si>
  <si>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</si>
  <si>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</si>
  <si>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</si>
  <si>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</si>
  <si>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</si>
  <si>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</si>
  <si>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</si>
  <si>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</si>
  <si>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</si>
  <si>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</si>
  <si>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</si>
  <si>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</si>
  <si>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</si>
  <si>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</si>
  <si>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</si>
  <si>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</si>
  <si>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</si>
  <si>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</si>
  <si>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</si>
  <si>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</si>
  <si>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</si>
  <si>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</si>
  <si>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</si>
  <si>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</si>
  <si>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</si>
  <si>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</si>
  <si>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</si>
  <si>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</si>
  <si>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</si>
  <si>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</si>
  <si>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</si>
  <si>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</si>
  <si>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</si>
  <si>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</si>
  <si>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</si>
  <si>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</si>
  <si>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</si>
  <si>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</si>
  <si>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</si>
  <si>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</si>
  <si>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</si>
  <si>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</si>
  <si>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</si>
  <si>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</si>
  <si>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</si>
  <si>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</si>
  <si>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</si>
  <si>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</si>
  <si>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</si>
  <si>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</si>
  <si>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</si>
  <si>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</si>
  <si>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</si>
  <si>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</si>
  <si>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</si>
  <si>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</si>
  <si>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</si>
  <si>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</si>
  <si>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</si>
  <si>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</si>
  <si>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</si>
  <si>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</si>
  <si>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</si>
  <si>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</si>
  <si>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</si>
  <si>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</si>
  <si>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</si>
  <si>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</si>
  <si>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</si>
  <si>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</si>
  <si>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</si>
  <si>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</si>
  <si>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</si>
  <si>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</si>
  <si>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</si>
  <si>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</si>
  <si>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</si>
  <si>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</si>
  <si>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</si>
  <si>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</si>
  <si>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</si>
  <si>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</si>
  <si>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</si>
  <si>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</si>
  <si>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</si>
  <si>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</si>
  <si>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</si>
  <si>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</si>
  <si>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</si>
  <si>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</si>
  <si>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</si>
  <si>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</si>
  <si>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</si>
  <si>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</si>
  <si>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</si>
  <si>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</si>
  <si>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</si>
  <si>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</si>
  <si>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</si>
  <si>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</si>
  <si>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</si>
  <si>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</si>
  <si>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</si>
  <si>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</si>
  <si>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</si>
  <si>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</si>
  <si>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</si>
  <si>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</si>
  <si>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</si>
  <si>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</si>
  <si>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</si>
  <si>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</si>
  <si>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</si>
  <si>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</si>
  <si>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</si>
  <si>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</si>
  <si>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</si>
  <si>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</si>
  <si>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</si>
  <si>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</si>
  <si>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</si>
  <si>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</si>
  <si>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</si>
  <si>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</si>
  <si>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</si>
  <si>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</si>
  <si>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</si>
  <si>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</si>
  <si>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</si>
  <si>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</si>
  <si>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</si>
  <si>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</si>
  <si>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</si>
  <si>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</si>
  <si>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</si>
  <si>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</si>
  <si>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</si>
  <si>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</si>
  <si>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</si>
  <si>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</si>
  <si>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</si>
  <si>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</si>
  <si>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</si>
  <si>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</si>
  <si>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</si>
  <si>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</si>
  <si>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</si>
  <si>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</si>
  <si>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</si>
  <si>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</si>
  <si>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</si>
  <si>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</si>
  <si>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</si>
  <si>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</si>
  <si>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</si>
  <si>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</si>
  <si>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</si>
  <si>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</si>
  <si>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</si>
  <si>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</si>
  <si>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</si>
  <si>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</si>
  <si>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</si>
  <si>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</si>
  <si>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</si>
  <si>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</si>
  <si>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</si>
  <si>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</si>
  <si>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</si>
  <si>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</si>
  <si>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</si>
  <si>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</si>
  <si>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</si>
  <si>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</si>
  <si>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</si>
  <si>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</si>
  <si>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</si>
  <si>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</si>
  <si>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</si>
  <si>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</si>
  <si>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</si>
  <si>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</si>
  <si>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</si>
  <si>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</si>
  <si>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</si>
  <si>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</si>
  <si>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</si>
  <si>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</si>
  <si>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</si>
  <si>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</si>
  <si>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</si>
  <si>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</si>
  <si>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</si>
  <si>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</si>
  <si>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</si>
  <si>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</si>
  <si>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</si>
  <si>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</si>
  <si>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</si>
  <si>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</si>
  <si>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</si>
  <si>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</si>
  <si>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</si>
  <si>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</si>
  <si>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</si>
  <si>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</si>
  <si>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</si>
  <si>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</si>
  <si>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</si>
  <si>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</si>
  <si>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</si>
  <si>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</si>
  <si>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</si>
  <si>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</si>
  <si>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</si>
  <si>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</si>
  <si>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</si>
  <si>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</si>
  <si>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</si>
  <si>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</si>
  <si>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</si>
  <si>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</si>
  <si>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</si>
  <si>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</si>
  <si>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</si>
  <si>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</si>
  <si>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</si>
  <si>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</si>
  <si>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</si>
  <si>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</si>
  <si>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</si>
  <si>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</si>
  <si>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</si>
  <si>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</si>
  <si>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</si>
  <si>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</si>
  <si>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</si>
  <si>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</si>
  <si>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</si>
  <si>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</si>
  <si>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</si>
  <si>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</si>
  <si>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</si>
  <si>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</si>
  <si>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</si>
  <si>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</si>
  <si>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</si>
  <si>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</si>
  <si>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</si>
  <si>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</si>
  <si>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</si>
  <si>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</si>
  <si>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</si>
  <si>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</si>
  <si>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</si>
  <si>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</si>
  <si>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</si>
  <si>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</si>
  <si>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</si>
  <si>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</si>
  <si>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</si>
  <si>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</si>
  <si>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</si>
  <si>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</si>
  <si>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</si>
  <si>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</si>
  <si>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</si>
  <si>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</si>
  <si>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</si>
  <si>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</si>
  <si>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</si>
  <si>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</si>
  <si>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</si>
  <si>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</si>
  <si>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</si>
  <si>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</si>
  <si>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</si>
  <si>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</si>
  <si>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</si>
  <si>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</si>
  <si>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</si>
  <si>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</si>
  <si>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</si>
  <si>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</si>
  <si>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</si>
  <si>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</si>
  <si>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</si>
  <si>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</si>
  <si>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</si>
  <si>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</si>
  <si>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</si>
  <si>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</si>
  <si>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</si>
  <si>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</si>
  <si>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</si>
  <si>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</si>
  <si>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</si>
  <si>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</si>
  <si>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</si>
  <si>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</si>
  <si>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</si>
  <si>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</si>
  <si>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</si>
  <si>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</si>
  <si>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</si>
  <si>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</si>
  <si>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</si>
  <si>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</si>
  <si>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</si>
  <si>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</si>
  <si>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</si>
  <si>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</si>
  <si>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</si>
  <si>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</si>
  <si>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</si>
  <si>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</si>
  <si>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</si>
  <si>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</si>
  <si>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</si>
  <si>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</si>
  <si>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</si>
  <si>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</si>
  <si>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</si>
  <si>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</si>
  <si>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</si>
  <si>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</si>
  <si>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</si>
  <si>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</si>
  <si>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</si>
  <si>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</si>
  <si>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</si>
  <si>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</si>
  <si>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</si>
  <si>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</si>
  <si>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</si>
  <si>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</si>
  <si>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</si>
  <si>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</si>
  <si>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</si>
  <si>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</si>
  <si>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</si>
  <si>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</si>
  <si>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</si>
  <si>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</si>
  <si>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</si>
  <si>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</si>
  <si>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</si>
  <si>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</si>
  <si>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</si>
  <si>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</si>
  <si>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</si>
  <si>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</si>
  <si>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</si>
  <si>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</si>
  <si>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</si>
  <si>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</si>
  <si>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</si>
  <si>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</si>
  <si>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</si>
  <si>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</si>
  <si>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</si>
  <si>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</si>
  <si>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</si>
  <si>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</si>
  <si>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</si>
  <si>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</si>
  <si>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</si>
  <si>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</si>
  <si>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</si>
  <si>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</si>
  <si>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</si>
  <si>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</si>
  <si>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</si>
  <si>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</si>
  <si>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</si>
  <si>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</si>
  <si>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</si>
  <si>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</si>
  <si>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</si>
  <si>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</si>
  <si>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</si>
  <si>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</si>
  <si>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</si>
  <si>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</si>
  <si>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</si>
  <si>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</si>
  <si>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</si>
  <si>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</si>
  <si>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</si>
  <si>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</si>
  <si>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</si>
  <si>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</si>
  <si>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</si>
  <si>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</si>
  <si>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</si>
  <si>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</si>
  <si>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</si>
  <si>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</si>
  <si>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</si>
  <si>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</si>
  <si>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</si>
  <si>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</si>
  <si>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</si>
  <si>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</si>
  <si>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</si>
  <si>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</si>
  <si>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</si>
  <si>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</si>
  <si>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</si>
  <si>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</si>
  <si>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</si>
  <si>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</si>
  <si>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</si>
  <si>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</si>
  <si>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</si>
  <si>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</si>
  <si>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</si>
  <si>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</si>
  <si>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</si>
  <si>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</si>
  <si>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</si>
  <si>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</si>
  <si>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</si>
  <si>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</si>
  <si>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</si>
  <si>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</si>
  <si>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</si>
  <si>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</si>
  <si>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</si>
  <si>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</si>
  <si>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</si>
  <si>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</si>
  <si>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</si>
  <si>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</si>
  <si>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</si>
  <si>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</si>
  <si>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</si>
  <si>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</si>
  <si>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</si>
  <si>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</si>
  <si>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</si>
  <si>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</si>
  <si>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</si>
  <si>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</si>
  <si>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</si>
  <si>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</si>
  <si>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</si>
  <si>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</si>
  <si>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</si>
  <si>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</si>
  <si>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</si>
  <si>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</si>
  <si>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</si>
  <si>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</si>
  <si>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</si>
  <si>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</si>
  <si>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</si>
  <si>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</si>
  <si>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</si>
  <si>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</si>
  <si>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</si>
  <si>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</si>
  <si>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</si>
  <si>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</si>
  <si>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</si>
  <si>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</si>
  <si>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</si>
  <si>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</si>
  <si>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</si>
  <si>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</si>
  <si>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</si>
  <si>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</si>
  <si>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</si>
  <si>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</si>
  <si>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</si>
  <si>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</si>
  <si>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</si>
  <si>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</si>
  <si>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</si>
  <si>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</si>
  <si>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</si>
  <si>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</si>
  <si>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</si>
  <si>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</si>
  <si>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</si>
  <si>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</si>
  <si>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</si>
  <si>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</si>
  <si>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</si>
  <si>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</si>
  <si>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</si>
  <si>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</si>
  <si>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</si>
  <si>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</si>
  <si>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</si>
  <si>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</si>
  <si>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</si>
  <si>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</si>
  <si>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</si>
  <si>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</si>
  <si>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</si>
  <si>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</si>
  <si>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</si>
  <si>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</si>
  <si>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</si>
  <si>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</si>
  <si>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</si>
  <si>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</si>
  <si>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</si>
  <si>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</si>
  <si>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</si>
  <si>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</si>
  <si>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</si>
  <si>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</si>
  <si>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</si>
  <si>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</si>
  <si>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</si>
  <si>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</si>
  <si>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</si>
  <si>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</si>
  <si>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</si>
  <si>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</si>
  <si>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</si>
  <si>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</si>
  <si>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</si>
  <si>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</si>
  <si>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</si>
  <si>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</si>
  <si>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</si>
  <si>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</si>
  <si>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</si>
  <si>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</si>
  <si>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</si>
  <si>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</si>
  <si>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</si>
  <si>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</si>
  <si>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</si>
  <si>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</si>
  <si>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</si>
  <si>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</si>
  <si>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</si>
  <si>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</si>
  <si>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</si>
  <si>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</si>
  <si>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</si>
  <si>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</si>
  <si>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</si>
  <si>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</si>
  <si>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</si>
  <si>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</si>
  <si>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</si>
  <si>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</si>
  <si>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</si>
  <si>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</si>
  <si>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</si>
  <si>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</si>
  <si>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</si>
  <si>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</si>
  <si>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</si>
  <si>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</si>
  <si>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</si>
  <si>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</si>
  <si>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</si>
  <si>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</si>
  <si>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</si>
  <si>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</si>
  <si>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</si>
  <si>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</si>
  <si>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</si>
  <si>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</si>
  <si>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</si>
  <si>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</si>
  <si>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</si>
  <si>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</si>
  <si>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</si>
  <si>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</si>
  <si>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</si>
  <si>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</si>
  <si>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</si>
  <si>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</si>
  <si>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</si>
  <si>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</si>
  <si>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</si>
  <si>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</si>
  <si>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</si>
  <si>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</si>
  <si>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</si>
  <si>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</si>
  <si>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</si>
  <si>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</si>
  <si>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</si>
  <si>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</si>
  <si>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</si>
  <si>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</si>
  <si>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</si>
  <si>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</si>
  <si>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</si>
  <si>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</si>
  <si>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</si>
  <si>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</si>
  <si>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</si>
  <si>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</si>
  <si>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</si>
  <si>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</si>
  <si>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</si>
  <si>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</si>
  <si>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</si>
  <si>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</si>
  <si>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</si>
  <si>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</si>
  <si>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</si>
  <si>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</si>
  <si>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</si>
  <si>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</si>
  <si>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</si>
  <si>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</si>
  <si>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</si>
  <si>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</si>
  <si>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</si>
  <si>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</si>
  <si>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</si>
  <si>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</si>
  <si>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</si>
  <si>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</si>
  <si>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</si>
  <si>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</si>
  <si>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</si>
  <si>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</si>
  <si>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</si>
  <si>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</si>
  <si>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</si>
  <si>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</si>
  <si>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</si>
  <si>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</si>
  <si>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</si>
  <si>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</si>
  <si>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</si>
  <si>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</si>
  <si>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</si>
  <si>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</si>
  <si>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</si>
  <si>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</si>
  <si>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</si>
  <si>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</si>
  <si>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</si>
  <si>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</si>
  <si>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</si>
  <si>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</si>
  <si>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</si>
  <si>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</si>
  <si>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</si>
  <si>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</si>
  <si>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</si>
  <si>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</si>
  <si>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</si>
  <si>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</si>
  <si>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</si>
  <si>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</si>
  <si>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</si>
  <si>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</si>
  <si>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</si>
  <si>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</si>
  <si>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</si>
  <si>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</si>
  <si>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</si>
  <si>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</si>
  <si>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</si>
  <si>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</si>
  <si>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</si>
  <si>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</si>
  <si>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</si>
  <si>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</si>
  <si>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</si>
  <si>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</si>
  <si>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</si>
  <si>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</si>
  <si>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</si>
  <si>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</si>
  <si>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</si>
  <si>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</si>
  <si>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</si>
  <si>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</si>
  <si>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</si>
  <si>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</si>
  <si>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</si>
  <si>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</si>
  <si>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</si>
  <si>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</si>
  <si>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</si>
  <si>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</si>
  <si>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</si>
  <si>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</si>
  <si>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</si>
  <si>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</si>
  <si>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</si>
  <si>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</si>
  <si>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</si>
  <si>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</si>
  <si>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</si>
  <si>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</si>
  <si>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</si>
  <si>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</si>
  <si>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</si>
  <si>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</si>
  <si>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</si>
  <si>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</si>
  <si>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</si>
  <si>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</si>
  <si>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</si>
  <si>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</si>
  <si>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</si>
  <si>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</si>
  <si>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</si>
  <si>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</si>
  <si>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</si>
  <si>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</si>
  <si>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</si>
  <si>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</si>
  <si>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</si>
  <si>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</si>
  <si>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</si>
  <si>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</si>
  <si>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</si>
  <si>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</si>
  <si>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</si>
  <si>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</si>
  <si>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</si>
  <si>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</si>
  <si>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</si>
  <si>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</si>
  <si>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</si>
  <si>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</si>
  <si>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</si>
  <si>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</si>
  <si>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</si>
  <si>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</si>
  <si>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</si>
  <si>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</si>
  <si>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</si>
  <si>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</si>
  <si>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</si>
  <si>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</si>
  <si>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</si>
  <si>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</si>
  <si>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</si>
  <si>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</si>
  <si>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</si>
  <si>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</si>
  <si>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</si>
  <si>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</si>
  <si>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</si>
  <si>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</si>
  <si>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</si>
  <si>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</si>
  <si>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</si>
  <si>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</si>
  <si>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</si>
  <si>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</si>
  <si>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</si>
  <si>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</si>
  <si>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</si>
  <si>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</si>
  <si>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</si>
  <si>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</si>
  <si>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</si>
  <si>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</si>
  <si>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</si>
  <si>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</si>
  <si>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</si>
  <si>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</si>
  <si>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</si>
  <si>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</si>
  <si>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</si>
  <si>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</si>
  <si>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</si>
  <si>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</si>
  <si>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</si>
  <si>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</si>
  <si>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</si>
  <si>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</si>
  <si>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</si>
  <si>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</si>
  <si>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</si>
  <si>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</si>
  <si>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</si>
  <si>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</si>
  <si>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</si>
  <si>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</si>
  <si>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</si>
  <si>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</si>
  <si>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</si>
  <si>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</si>
  <si>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</si>
  <si>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</si>
  <si>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</si>
  <si>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</si>
  <si>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</si>
  <si>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</si>
  <si>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</si>
  <si>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</si>
  <si>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</si>
  <si>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</si>
  <si>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</si>
  <si>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</si>
  <si>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</si>
  <si>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</si>
  <si>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</si>
  <si>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</si>
  <si>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</si>
  <si>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</si>
  <si>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</si>
  <si>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</si>
  <si>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</si>
  <si>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</si>
  <si>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</si>
  <si>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</si>
  <si>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</si>
  <si>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</si>
  <si>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</si>
  <si>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</si>
  <si>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</si>
  <si>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</si>
  <si>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</si>
  <si>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</si>
  <si>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</si>
  <si>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</si>
  <si>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</si>
  <si>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</si>
  <si>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</si>
  <si>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</si>
  <si>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</si>
  <si>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</si>
  <si>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</si>
  <si>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</si>
  <si>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</si>
  <si>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</si>
  <si>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</si>
  <si>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</si>
  <si>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</si>
  <si>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</si>
  <si>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</si>
  <si>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</si>
  <si>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</si>
  <si>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</si>
  <si>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</si>
  <si>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</si>
  <si>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</si>
  <si>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</si>
  <si>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</si>
  <si>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</si>
  <si>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</si>
  <si>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</si>
  <si>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</si>
  <si>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</si>
  <si>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</si>
  <si>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</si>
  <si>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</si>
  <si>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</si>
  <si>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</si>
  <si>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</si>
  <si>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</si>
  <si>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</si>
  <si>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</si>
  <si>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</si>
  <si>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</si>
  <si>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</si>
  <si>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</si>
  <si>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</si>
  <si>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</si>
  <si>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</si>
  <si>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</si>
  <si>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</si>
  <si>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</si>
  <si>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</si>
  <si>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</si>
  <si>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</si>
  <si>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</si>
  <si>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</si>
  <si>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</si>
  <si>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</si>
  <si>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</si>
  <si>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</si>
  <si>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</si>
  <si>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</si>
  <si>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</si>
  <si>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</si>
  <si>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</si>
  <si>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</si>
  <si>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</si>
  <si>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</si>
  <si>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</si>
  <si>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</si>
  <si>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</si>
  <si>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</si>
  <si>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</si>
  <si>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</si>
  <si>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</si>
  <si>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</si>
  <si>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</si>
  <si>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</si>
  <si>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</si>
  <si>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</si>
  <si>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</si>
  <si>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</si>
  <si>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</si>
  <si>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</si>
  <si>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</si>
  <si>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</si>
  <si>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</si>
  <si>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</si>
  <si>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</si>
  <si>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</si>
  <si>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</si>
  <si>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</si>
  <si>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</si>
  <si>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</si>
  <si>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</si>
  <si>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</si>
  <si>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</si>
  <si>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</si>
  <si>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</si>
  <si>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</si>
  <si>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</si>
  <si>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</si>
  <si>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</si>
  <si>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</si>
  <si>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</si>
  <si>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</si>
  <si>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</si>
  <si>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</si>
  <si>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</si>
  <si>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</si>
  <si>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</si>
  <si>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</si>
  <si>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</si>
  <si>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</si>
  <si>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</si>
  <si>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</si>
  <si>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</si>
  <si>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</si>
  <si>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</si>
  <si>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</si>
  <si>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</si>
  <si>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</si>
  <si>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</si>
  <si>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</si>
  <si>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</si>
  <si>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</si>
  <si>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</si>
  <si>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</si>
  <si>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</si>
  <si>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</si>
  <si>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</si>
  <si>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</si>
  <si>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</si>
  <si>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</si>
  <si>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</si>
  <si>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</si>
  <si>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</si>
  <si>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</si>
  <si>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</si>
  <si>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</si>
  <si>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</si>
  <si>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</si>
  <si>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</si>
  <si>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</si>
  <si>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</si>
  <si>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</si>
  <si>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</si>
  <si>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</si>
  <si>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</si>
  <si>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</si>
  <si>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</si>
  <si>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</si>
  <si>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</si>
  <si>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</si>
  <si>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</si>
  <si>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</si>
  <si>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</si>
  <si>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</si>
  <si>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</si>
  <si>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</si>
  <si>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</si>
  <si>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</si>
  <si>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</si>
  <si>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</si>
  <si>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</si>
  <si>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</si>
  <si>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</si>
  <si>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</si>
  <si>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</si>
  <si>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</si>
  <si>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</si>
  <si>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</si>
  <si>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</si>
  <si>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</si>
  <si>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</si>
  <si>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</si>
  <si>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</si>
  <si>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</si>
  <si>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</si>
  <si>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</si>
  <si>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</si>
  <si>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</si>
  <si>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</si>
  <si>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</si>
  <si>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</si>
  <si>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</si>
  <si>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</si>
  <si>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</si>
  <si>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</si>
  <si>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</si>
  <si>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</si>
  <si>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</si>
  <si>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</si>
  <si>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</si>
  <si>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</si>
  <si>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</si>
  <si>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</si>
  <si>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</si>
  <si>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</si>
  <si>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</si>
  <si>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</si>
  <si>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</si>
  <si>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</si>
  <si>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</si>
  <si>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</si>
  <si>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</si>
  <si>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</si>
  <si>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</si>
  <si>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</si>
  <si>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</si>
  <si>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</si>
  <si>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</si>
  <si>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</si>
  <si>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</si>
  <si>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</si>
  <si>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</si>
  <si>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</si>
  <si>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</si>
  <si>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</si>
  <si>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</si>
  <si>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</si>
  <si>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</si>
  <si>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</si>
  <si>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</si>
  <si>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</si>
  <si>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</si>
  <si>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</si>
  <si>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</si>
  <si>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</si>
  <si>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</si>
  <si>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</si>
  <si>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</si>
  <si>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</si>
  <si>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</si>
  <si>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</si>
  <si>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</si>
  <si>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</si>
  <si>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</si>
  <si>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</si>
  <si>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</si>
  <si>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</si>
  <si>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</si>
  <si>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</si>
  <si>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</si>
  <si>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</si>
  <si>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</si>
  <si>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</si>
  <si>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</si>
  <si>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</si>
  <si>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</si>
  <si>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</si>
  <si>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</si>
  <si>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</si>
  <si>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</si>
  <si>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</si>
  <si>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</si>
  <si>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</si>
  <si>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</si>
  <si>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</si>
  <si>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</si>
  <si>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</si>
  <si>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</si>
  <si>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</si>
  <si>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</si>
  <si>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</si>
  <si>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</si>
  <si>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</si>
  <si>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</si>
  <si>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</si>
  <si>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</si>
  <si>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</si>
  <si>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</si>
  <si>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</si>
  <si>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</si>
  <si>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</si>
  <si>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</si>
  <si>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</si>
  <si>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</si>
  <si>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</si>
  <si>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</si>
  <si>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</si>
  <si>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</si>
  <si>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</si>
  <si>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</si>
  <si>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</si>
  <si>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</si>
  <si>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</si>
  <si>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</si>
  <si>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</si>
  <si>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</si>
  <si>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</si>
  <si>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</si>
  <si>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</si>
  <si>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</si>
  <si>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</si>
  <si>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</si>
  <si>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</si>
  <si>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</si>
  <si>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</si>
  <si>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</si>
  <si>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</si>
  <si>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</si>
  <si>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</si>
  <si>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</si>
  <si>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</si>
  <si>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</si>
  <si>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</si>
  <si>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</si>
  <si>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</si>
  <si>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</si>
  <si>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</si>
  <si>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</si>
  <si>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</si>
  <si>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</si>
  <si>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</si>
  <si>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</si>
  <si>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</si>
  <si>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</si>
  <si>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</si>
  <si>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</si>
  <si>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</si>
  <si>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</si>
  <si>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</si>
  <si>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</si>
  <si>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</si>
  <si>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</si>
  <si>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</si>
  <si>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</si>
  <si>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</si>
  <si>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</si>
  <si>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</si>
  <si>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</si>
  <si>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</si>
  <si>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</si>
  <si>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</si>
  <si>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</si>
  <si>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</si>
  <si>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</si>
  <si>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</si>
  <si>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</si>
  <si>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</si>
  <si>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</si>
  <si>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</si>
  <si>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</si>
  <si>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</si>
  <si>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</si>
  <si>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</si>
  <si>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</si>
  <si>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</si>
  <si>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</si>
  <si>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</si>
  <si>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</si>
  <si>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</si>
  <si>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</si>
  <si>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</si>
  <si>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</si>
  <si>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</si>
  <si>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</si>
  <si>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</si>
  <si>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</si>
  <si>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</si>
  <si>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</si>
  <si>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</si>
  <si>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</si>
  <si>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</si>
  <si>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</si>
  <si>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</si>
  <si>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</si>
  <si>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</si>
  <si>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</si>
  <si>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</si>
  <si>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</si>
  <si>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</si>
  <si>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</si>
  <si>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</si>
  <si>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</si>
  <si>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</si>
  <si>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</si>
  <si>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</si>
  <si>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</si>
  <si>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</si>
  <si>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</si>
  <si>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</si>
  <si>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</si>
  <si>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</si>
  <si>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</si>
  <si>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</si>
  <si>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</si>
  <si>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</si>
  <si>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</si>
  <si>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</si>
  <si>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</si>
  <si>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</si>
  <si>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</si>
  <si>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</si>
  <si>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</si>
  <si>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</si>
  <si>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</si>
  <si>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</si>
  <si>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</si>
  <si>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</si>
  <si>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</si>
  <si>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</si>
  <si>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</si>
  <si>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</si>
  <si>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</si>
  <si>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</si>
  <si>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</si>
  <si>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</si>
  <si>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</si>
  <si>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</si>
  <si>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</si>
  <si>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</si>
  <si>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</si>
  <si>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</si>
  <si>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</si>
  <si>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</si>
  <si>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</si>
  <si>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</si>
  <si>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</si>
  <si>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</si>
  <si>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</si>
  <si>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</si>
  <si>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</si>
  <si>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</si>
  <si>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</si>
  <si>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</si>
  <si>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</si>
  <si>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</si>
  <si>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</si>
  <si>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</si>
  <si>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</si>
  <si>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</si>
  <si>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</si>
  <si>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</si>
  <si>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</si>
  <si>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</si>
  <si>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</si>
  <si>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</si>
  <si>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</si>
  <si>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</si>
  <si>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</si>
  <si>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</si>
  <si>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</si>
  <si>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</si>
  <si>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</si>
  <si>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</si>
  <si>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</si>
  <si>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</si>
  <si>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</si>
  <si>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</si>
  <si>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</si>
  <si>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</si>
  <si>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</si>
  <si>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</si>
  <si>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</si>
  <si>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</si>
  <si>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</si>
  <si>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</si>
  <si>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</si>
  <si>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</si>
  <si>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</si>
  <si>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</si>
  <si>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</si>
  <si>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</si>
  <si>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</si>
  <si>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</si>
  <si>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</si>
  <si>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</si>
  <si>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</si>
  <si>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</si>
  <si>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</si>
  <si>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</si>
  <si>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</si>
  <si>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</si>
  <si>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</si>
  <si>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</si>
  <si>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</si>
  <si>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</si>
  <si>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</si>
  <si>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</si>
  <si>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</si>
  <si>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</si>
  <si>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</si>
  <si>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</si>
  <si>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</si>
  <si>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</si>
  <si>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</si>
  <si>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</si>
  <si>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</si>
  <si>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</si>
  <si>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</si>
  <si>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</si>
  <si>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</si>
  <si>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</si>
  <si>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</si>
  <si>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</si>
  <si>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</si>
  <si>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</si>
  <si>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</si>
  <si>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</si>
  <si>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</si>
  <si>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</si>
  <si>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</si>
  <si>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</si>
  <si>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</si>
  <si>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</si>
  <si>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</si>
  <si>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</si>
  <si>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</si>
  <si>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</si>
  <si>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</si>
  <si>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</si>
  <si>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</si>
  <si>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</si>
  <si>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</si>
  <si>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</si>
  <si>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</si>
  <si>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</si>
  <si>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</si>
  <si>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</si>
  <si>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</si>
  <si>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</si>
  <si>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</si>
  <si>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</si>
  <si>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</si>
  <si>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</si>
  <si>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</si>
  <si>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</si>
  <si>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</si>
  <si>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</si>
  <si>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</si>
  <si>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</si>
  <si>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</si>
  <si>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</si>
  <si>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</si>
  <si>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</si>
  <si>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</si>
  <si>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</si>
  <si>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</si>
  <si>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</si>
  <si>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</si>
  <si>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</si>
  <si>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</si>
  <si>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</si>
  <si>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</si>
  <si>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</si>
  <si>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</si>
  <si>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</si>
  <si>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</si>
  <si>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</si>
  <si>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</si>
  <si>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</si>
  <si>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</si>
  <si>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</si>
  <si>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</si>
  <si>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</si>
  <si>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</si>
  <si>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</si>
  <si>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</si>
  <si>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</si>
  <si>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</si>
  <si>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</si>
  <si>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</si>
  <si>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</si>
  <si>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</si>
  <si>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</si>
  <si>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</si>
  <si>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</si>
  <si>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</si>
  <si>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</si>
  <si>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</si>
  <si>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</si>
  <si>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</si>
  <si>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</si>
  <si>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</si>
  <si>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</si>
  <si>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</si>
  <si>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</si>
  <si>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</si>
  <si>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</si>
  <si>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</si>
  <si>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</si>
  <si>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</si>
  <si>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</si>
  <si>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</si>
  <si>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</si>
  <si>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</si>
  <si>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</si>
  <si>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</si>
  <si>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</si>
  <si>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</si>
  <si>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</si>
  <si>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</si>
  <si>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</si>
  <si>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</si>
  <si>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</si>
  <si>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</si>
  <si>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</si>
  <si>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</si>
  <si>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</si>
  <si>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</si>
  <si>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</si>
  <si>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</si>
  <si>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</si>
  <si>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</si>
  <si>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</si>
  <si>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</si>
  <si>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</si>
  <si>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</si>
  <si>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</si>
  <si>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</si>
  <si>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</si>
  <si>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</si>
  <si>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</si>
  <si>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</si>
  <si>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</si>
  <si>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</si>
  <si>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</si>
  <si>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</si>
  <si>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</si>
  <si>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</si>
  <si>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</si>
  <si>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</si>
  <si>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</si>
  <si>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</si>
  <si>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</si>
  <si>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</si>
  <si>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</si>
  <si>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</si>
  <si>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</si>
  <si>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</si>
  <si>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</si>
  <si>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</si>
  <si>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</si>
  <si>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</si>
  <si>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</si>
  <si>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</si>
  <si>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</si>
  <si>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</si>
  <si>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</si>
  <si>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</si>
  <si>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</si>
  <si>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</si>
  <si>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</si>
  <si>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</si>
  <si>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</si>
  <si>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</si>
  <si>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</si>
  <si>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</si>
  <si>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</si>
  <si>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</si>
  <si>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</si>
  <si>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</si>
  <si>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</si>
  <si>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</si>
  <si>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</si>
  <si>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</si>
  <si>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</si>
  <si>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</si>
  <si>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</si>
  <si>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</si>
  <si>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</si>
  <si>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</si>
  <si>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</si>
  <si>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</si>
  <si>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</si>
  <si>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</si>
  <si>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</si>
  <si>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</si>
  <si>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</si>
  <si>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</si>
  <si>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</si>
  <si>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</si>
  <si>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</si>
  <si>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</si>
  <si>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</si>
  <si>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</si>
  <si>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</si>
  <si>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</si>
  <si>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</si>
  <si>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</si>
  <si>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</si>
  <si>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</si>
  <si>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</si>
  <si>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</si>
  <si>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</si>
  <si>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</si>
  <si>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</si>
  <si>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</si>
  <si>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</si>
  <si>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</si>
  <si>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</si>
  <si>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</si>
  <si>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</si>
  <si>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</si>
  <si>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</si>
  <si>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</si>
  <si>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</si>
  <si>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</si>
  <si>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</si>
  <si>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</si>
  <si>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</si>
  <si>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</si>
  <si>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</si>
  <si>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</si>
  <si>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</si>
  <si>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</si>
  <si>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</si>
  <si>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</si>
  <si>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</si>
  <si>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</si>
  <si>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</si>
  <si>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</si>
  <si>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</si>
  <si>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</si>
  <si>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</si>
  <si>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</si>
  <si>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</si>
  <si>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</si>
  <si>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</si>
  <si>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</si>
  <si>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</si>
  <si>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</si>
  <si>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</si>
  <si>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</si>
  <si>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</si>
  <si>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</si>
  <si>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</si>
  <si>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</si>
  <si>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</si>
  <si>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</si>
  <si>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</si>
  <si>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</si>
  <si>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</si>
  <si>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</si>
  <si>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</si>
  <si>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</si>
  <si>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</si>
  <si>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</si>
  <si>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</si>
  <si>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</si>
  <si>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</si>
  <si>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</si>
  <si>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</si>
  <si>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</si>
  <si>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</si>
  <si>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</si>
  <si>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</si>
  <si>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</si>
  <si>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</si>
  <si>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</si>
  <si>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</si>
  <si>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</si>
  <si>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</si>
  <si>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</si>
  <si>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</si>
  <si>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</si>
  <si>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</si>
  <si>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</si>
  <si>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</si>
  <si>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</si>
  <si>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</si>
  <si>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</si>
  <si>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</si>
  <si>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</si>
  <si>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</si>
  <si>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</si>
  <si>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</si>
  <si>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</si>
  <si>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</si>
  <si>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</si>
  <si>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</si>
  <si>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</si>
  <si>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</si>
  <si>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</si>
  <si>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</si>
  <si>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</si>
  <si>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</si>
  <si>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</si>
  <si>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</si>
  <si>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</si>
  <si>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</si>
  <si>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</si>
  <si>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</si>
  <si>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</si>
  <si>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</si>
  <si>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</si>
  <si>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</si>
  <si>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</si>
  <si>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</si>
  <si>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</si>
  <si>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</si>
  <si>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</si>
  <si>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</si>
  <si>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</si>
  <si>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</si>
  <si>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</si>
  <si>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</si>
  <si>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</si>
  <si>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</si>
  <si>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</si>
  <si>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</si>
  <si>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</si>
  <si>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</si>
  <si>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</si>
  <si>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</si>
  <si>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</si>
  <si>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</si>
  <si>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</si>
  <si>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</si>
  <si>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</si>
  <si>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</si>
  <si>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</si>
  <si>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</si>
  <si>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</si>
  <si>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</si>
  <si>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</si>
  <si>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</si>
  <si>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</si>
  <si>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</si>
  <si>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</si>
  <si>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</si>
  <si>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</si>
  <si>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</si>
  <si>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</si>
  <si>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</si>
  <si>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</si>
  <si>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</si>
  <si>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</si>
  <si>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</si>
  <si>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</si>
  <si>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</si>
  <si>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</si>
  <si>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</si>
  <si>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</si>
  <si>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</si>
  <si>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</si>
  <si>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</si>
  <si>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</si>
  <si>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</si>
  <si>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</si>
  <si>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</si>
  <si>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</si>
  <si>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</si>
  <si>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</si>
  <si>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</si>
  <si>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</si>
  <si>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</si>
  <si>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</si>
  <si>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</si>
  <si>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</si>
  <si>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</si>
  <si>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</si>
  <si>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</si>
  <si>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</si>
  <si>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</si>
  <si>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</si>
  <si>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</si>
  <si>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</si>
  <si>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</si>
  <si>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</si>
  <si>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</si>
  <si>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</si>
  <si>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</si>
  <si>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</si>
  <si>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</si>
  <si>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</si>
  <si>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</si>
  <si>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</si>
  <si>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</si>
  <si>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</si>
  <si>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</si>
  <si>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</si>
  <si>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</si>
  <si>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</si>
  <si>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</si>
  <si>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</si>
  <si>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</si>
  <si>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</si>
  <si>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</si>
  <si>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</si>
  <si>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</si>
  <si>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</si>
  <si>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</si>
  <si>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</si>
  <si>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</si>
  <si>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</si>
  <si>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</si>
  <si>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</si>
  <si>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</si>
  <si>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</si>
  <si>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</si>
  <si>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</si>
  <si>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</si>
  <si>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</si>
  <si>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</si>
  <si>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</si>
  <si>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</si>
  <si>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</si>
  <si>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</si>
  <si>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</si>
  <si>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</si>
  <si>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</si>
  <si>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</si>
  <si>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</si>
  <si>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</si>
  <si>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</si>
  <si>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</si>
  <si>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</si>
  <si>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</si>
  <si>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</si>
  <si>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</si>
  <si>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</si>
  <si>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</si>
  <si>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</si>
  <si>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</si>
  <si>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</si>
  <si>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</si>
  <si>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</si>
  <si>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</si>
  <si>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</si>
  <si>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</si>
  <si>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</si>
  <si>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</si>
  <si>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</si>
  <si>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</si>
  <si>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</si>
  <si>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</si>
  <si>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</si>
  <si>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</si>
  <si>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</si>
  <si>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</si>
  <si>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</si>
  <si>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</si>
  <si>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</si>
  <si>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</si>
  <si>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</si>
  <si>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</si>
  <si>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</si>
  <si>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</si>
  <si>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</si>
  <si>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</si>
  <si>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</si>
  <si>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</si>
  <si>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</si>
  <si>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</si>
  <si>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</si>
  <si>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</si>
  <si>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</si>
  <si>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</si>
  <si>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</si>
  <si>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</si>
  <si>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</si>
  <si>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</si>
  <si>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</si>
  <si>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</si>
  <si>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</si>
  <si>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</si>
  <si>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</si>
  <si>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</si>
  <si>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</si>
  <si>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</si>
  <si>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</si>
  <si>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</si>
  <si>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</si>
  <si>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</si>
  <si>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</si>
  <si>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</si>
  <si>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</si>
  <si>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</si>
  <si>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</si>
  <si>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</si>
  <si>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</si>
  <si>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</si>
  <si>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</si>
  <si>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</si>
  <si>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</si>
  <si>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</si>
  <si>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</si>
  <si>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</si>
  <si>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</si>
  <si>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</si>
  <si>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</si>
  <si>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</si>
  <si>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</si>
  <si>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</si>
  <si>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</si>
  <si>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</si>
  <si>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</si>
  <si>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</si>
  <si>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</si>
  <si>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</si>
  <si>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</si>
  <si>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</si>
  <si>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</si>
  <si>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</si>
  <si>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</si>
  <si>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</si>
  <si>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</si>
  <si>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</si>
  <si>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</si>
  <si>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</si>
  <si>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</si>
  <si>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</si>
  <si>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</si>
  <si>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</si>
  <si>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</si>
  <si>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</si>
  <si>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</si>
  <si>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</si>
  <si>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</si>
  <si>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</si>
  <si>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</si>
  <si>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</si>
  <si>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</si>
  <si>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</si>
  <si>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</si>
  <si>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</si>
  <si>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</si>
  <si>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</si>
  <si>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</si>
  <si>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</si>
  <si>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</si>
  <si>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</si>
  <si>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</si>
  <si>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</si>
  <si>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</si>
  <si>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</si>
  <si>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</si>
  <si>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</si>
  <si>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</si>
  <si>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</si>
  <si>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</si>
  <si>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</si>
  <si>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</si>
  <si>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</si>
  <si>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</si>
  <si>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</si>
  <si>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</si>
  <si>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</si>
  <si>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</si>
  <si>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</si>
  <si>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</si>
  <si>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</si>
  <si>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</si>
  <si>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</si>
  <si>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</si>
  <si>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</si>
  <si>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</si>
  <si>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</si>
  <si>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</si>
  <si>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</si>
  <si>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</si>
  <si>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</si>
  <si>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</si>
  <si>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</si>
  <si>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</si>
  <si>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</si>
  <si>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</si>
  <si>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</si>
  <si>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</si>
  <si>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</si>
  <si>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</si>
  <si>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</si>
  <si>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</si>
  <si>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</si>
  <si>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</si>
  <si>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</si>
  <si>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</si>
  <si>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</si>
  <si>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</si>
  <si>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</si>
  <si>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</si>
  <si>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</si>
  <si>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</si>
  <si>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</si>
  <si>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</si>
  <si>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</si>
  <si>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</si>
  <si>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</si>
  <si>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</si>
  <si>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</si>
  <si>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</si>
  <si>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</si>
  <si>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</si>
  <si>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</si>
  <si>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</si>
  <si>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</si>
  <si>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</si>
  <si>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</si>
  <si>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</si>
  <si>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</si>
  <si>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</si>
  <si>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</si>
  <si>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</si>
  <si>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</si>
  <si>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</si>
  <si>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</si>
  <si>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</si>
  <si>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</si>
  <si>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</si>
  <si>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</si>
  <si>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</si>
  <si>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</si>
  <si>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</si>
  <si>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</si>
  <si>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</si>
  <si>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</si>
  <si>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</si>
  <si>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</si>
  <si>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</si>
  <si>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</si>
  <si>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</si>
  <si>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</si>
  <si>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</si>
  <si>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</si>
  <si>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</si>
  <si>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</si>
  <si>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</si>
  <si>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</si>
  <si>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</si>
  <si>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</si>
  <si>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</si>
  <si>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</si>
  <si>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</si>
  <si>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</si>
  <si>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</si>
  <si>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</si>
  <si>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</si>
  <si>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</si>
  <si>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</si>
  <si>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</si>
  <si>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</si>
  <si>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</si>
  <si>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</si>
  <si>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</si>
  <si>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</si>
  <si>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</si>
  <si>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</si>
  <si>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</si>
  <si>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</si>
  <si>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</si>
  <si>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</si>
  <si>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</si>
  <si>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</si>
  <si>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</si>
  <si>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</si>
  <si>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</si>
  <si>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</si>
  <si>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</si>
  <si>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</si>
  <si>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</si>
  <si>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</si>
  <si>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</si>
  <si>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</si>
  <si>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</si>
  <si>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</si>
  <si>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</si>
  <si>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</si>
  <si>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</si>
  <si>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</si>
  <si>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</si>
  <si>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</si>
  <si>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</si>
  <si>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</si>
  <si>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</si>
  <si>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</si>
  <si>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</si>
  <si>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</si>
  <si>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</si>
  <si>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</si>
  <si>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</si>
  <si>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</si>
  <si>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</si>
  <si>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</si>
  <si>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</si>
  <si>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</si>
  <si>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</si>
  <si>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</si>
  <si>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</si>
  <si>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</si>
  <si>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</si>
  <si>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</si>
  <si>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</si>
  <si>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</si>
  <si>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</si>
  <si>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</si>
  <si>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</si>
  <si>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</si>
  <si>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</si>
  <si>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</si>
  <si>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</si>
  <si>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</si>
  <si>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</si>
  <si>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</si>
  <si>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</si>
  <si>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</si>
  <si>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</si>
  <si>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</si>
  <si>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</si>
  <si>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</si>
  <si>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</si>
  <si>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</si>
  <si>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</si>
  <si>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</si>
  <si>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</si>
  <si>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</si>
  <si>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</si>
  <si>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</si>
  <si>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</si>
  <si>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</si>
  <si>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</si>
  <si>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</si>
  <si>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</si>
  <si>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</si>
  <si>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</si>
  <si>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</si>
  <si>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</si>
  <si>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</si>
  <si>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</si>
  <si>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</si>
  <si>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</si>
  <si>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</si>
  <si>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</si>
  <si>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</si>
  <si>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</si>
  <si>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</si>
  <si>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</si>
  <si>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</si>
  <si>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</si>
  <si>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</si>
  <si>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</si>
  <si>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</si>
  <si>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</si>
  <si>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</si>
  <si>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</si>
  <si>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</si>
  <si>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</si>
  <si>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</si>
  <si>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</si>
  <si>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</si>
  <si>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</si>
  <si>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</si>
  <si>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</si>
  <si>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</si>
  <si>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</si>
  <si>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</si>
  <si>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</si>
  <si>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</si>
  <si>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</si>
  <si>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</si>
  <si>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</si>
  <si>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</si>
  <si>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</si>
  <si>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</si>
  <si>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</si>
  <si>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</si>
  <si>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</si>
  <si>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</si>
  <si>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</si>
  <si>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</si>
  <si>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</si>
  <si>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</si>
  <si>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</si>
  <si>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</si>
  <si>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</si>
  <si>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</si>
  <si>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</si>
  <si>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</si>
  <si>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</si>
  <si>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</si>
  <si>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</si>
  <si>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</si>
  <si>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</si>
  <si>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</si>
  <si>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</si>
  <si>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</si>
  <si>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</si>
  <si>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</si>
  <si>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</si>
  <si>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</si>
  <si>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</si>
  <si>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</si>
  <si>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</si>
  <si>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</si>
  <si>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</si>
  <si>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</si>
  <si>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</si>
  <si>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</si>
  <si>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</si>
  <si>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</si>
  <si>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</si>
  <si>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</si>
  <si>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</si>
  <si>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</si>
  <si>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</si>
  <si>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</si>
  <si>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</si>
  <si>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</si>
  <si>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</si>
  <si>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</si>
  <si>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</si>
  <si>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</si>
  <si>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</si>
  <si>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</si>
  <si>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</si>
  <si>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</si>
  <si>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</si>
  <si>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</si>
  <si>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</si>
  <si>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</si>
  <si>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</si>
  <si>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</si>
  <si>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</si>
  <si>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</si>
  <si>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</si>
  <si>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</si>
  <si>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</si>
  <si>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</si>
  <si>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</si>
  <si>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</si>
  <si>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</si>
  <si>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</si>
  <si>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</si>
  <si>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</si>
  <si>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</si>
  <si>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</si>
  <si>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</si>
  <si>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</si>
  <si>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</si>
  <si>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</si>
  <si>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</si>
  <si>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</si>
  <si>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</si>
  <si>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</si>
  <si>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</si>
  <si>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</si>
  <si>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</si>
  <si>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</si>
  <si>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</si>
  <si>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</si>
  <si>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</si>
  <si>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</si>
  <si>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</si>
  <si>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</si>
  <si>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</si>
  <si>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</si>
  <si>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</si>
  <si>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</si>
  <si>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</si>
  <si>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</si>
  <si>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</si>
  <si>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</si>
  <si>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</si>
  <si>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</si>
  <si>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</si>
  <si>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</si>
  <si>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</si>
  <si>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</si>
  <si>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</si>
  <si>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</si>
  <si>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</si>
  <si>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</si>
  <si>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</si>
  <si>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</si>
  <si>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</si>
  <si>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</si>
  <si>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</si>
  <si>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</si>
  <si>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</si>
  <si>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</si>
  <si>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</si>
  <si>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</si>
  <si>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</si>
  <si>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</si>
  <si>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</si>
  <si>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</si>
  <si>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</si>
  <si>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</si>
  <si>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</si>
  <si>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</si>
  <si>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</si>
  <si>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</si>
  <si>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</si>
  <si>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</si>
  <si>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</si>
  <si>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</si>
  <si>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</si>
  <si>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</si>
  <si>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</si>
  <si>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</si>
  <si>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</si>
  <si>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</si>
  <si>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</si>
  <si>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</si>
  <si>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</si>
  <si>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</si>
  <si>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</si>
  <si>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</si>
  <si>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</si>
  <si>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</si>
  <si>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</si>
  <si>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</si>
  <si>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</si>
  <si>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</si>
  <si>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</si>
  <si>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</si>
  <si>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</si>
  <si>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</si>
  <si>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</si>
  <si>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</si>
  <si>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</si>
  <si>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</si>
  <si>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</si>
  <si>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</si>
  <si>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</si>
  <si>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</si>
  <si>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</si>
  <si>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</si>
  <si>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</si>
  <si>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</si>
  <si>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</si>
  <si>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</si>
  <si>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</si>
  <si>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</si>
  <si>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</si>
  <si>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</si>
  <si>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</si>
  <si>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</si>
  <si>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</si>
  <si>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</si>
  <si>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</si>
  <si>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</si>
  <si>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</si>
  <si>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</si>
  <si>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</si>
  <si>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</si>
  <si>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</si>
  <si>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</si>
  <si>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</si>
  <si>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</si>
  <si>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</si>
  <si>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</si>
  <si>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</si>
  <si>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</si>
  <si>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</si>
  <si>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</si>
  <si>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</si>
  <si>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</si>
  <si>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</si>
  <si>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</si>
  <si>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</si>
  <si>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</si>
  <si>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</si>
  <si>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</si>
  <si>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</si>
  <si>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</si>
  <si>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</si>
  <si>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</si>
  <si>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</si>
  <si>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</si>
  <si>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</si>
  <si>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</si>
  <si>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</si>
  <si>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</si>
  <si>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</si>
  <si>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</si>
  <si>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</si>
  <si>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</si>
  <si>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</si>
  <si>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</si>
  <si>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</si>
  <si>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</si>
  <si>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</si>
  <si>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</si>
  <si>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</si>
  <si>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</si>
  <si>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</si>
  <si>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</si>
  <si>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</si>
  <si>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</si>
  <si>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</si>
  <si>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</si>
  <si>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</si>
  <si>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</si>
  <si>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</si>
  <si>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</si>
  <si>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</si>
  <si>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</si>
  <si>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</si>
  <si>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</si>
  <si>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</si>
  <si>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</si>
  <si>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</si>
  <si>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</si>
  <si>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</si>
  <si>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</si>
  <si>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</si>
  <si>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</si>
  <si>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</si>
  <si>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</si>
  <si>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</si>
  <si>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</si>
  <si>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</si>
  <si>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</si>
  <si>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</si>
  <si>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</si>
  <si>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</si>
  <si>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</si>
  <si>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</si>
  <si>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</si>
  <si>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</si>
  <si>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</si>
  <si>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</si>
  <si>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</si>
  <si>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</si>
  <si>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</si>
  <si>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</si>
  <si>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</si>
  <si>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</si>
  <si>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</si>
  <si>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</si>
  <si>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</si>
  <si>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</si>
  <si>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</si>
  <si>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</si>
  <si>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</si>
  <si>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</si>
  <si>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</si>
  <si>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</si>
  <si>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</si>
  <si>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</si>
  <si>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</si>
  <si>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</si>
  <si>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</si>
  <si>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</si>
  <si>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</si>
  <si>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</si>
  <si>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</si>
  <si>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</si>
  <si>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</si>
  <si>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</si>
  <si>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</si>
  <si>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</si>
  <si>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</si>
  <si>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</si>
  <si>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</si>
  <si>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</si>
  <si>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</si>
  <si>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</si>
  <si>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</si>
  <si>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</si>
  <si>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</si>
  <si>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</si>
  <si>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</si>
  <si>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</si>
  <si>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</si>
  <si>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</si>
  <si>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</si>
  <si>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</si>
  <si>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</si>
  <si>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</si>
  <si>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</si>
  <si>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</si>
  <si>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</si>
  <si>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</si>
  <si>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</si>
  <si>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</si>
  <si>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</si>
  <si>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</si>
  <si>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</si>
  <si>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</si>
  <si>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</si>
  <si>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</si>
  <si>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</si>
  <si>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</si>
  <si>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</si>
  <si>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</si>
  <si>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</si>
  <si>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</si>
  <si>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</si>
  <si>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</si>
  <si>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</si>
  <si>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</si>
  <si>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</si>
  <si>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</si>
  <si>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</si>
  <si>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</si>
  <si>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</si>
  <si>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</si>
  <si>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</si>
  <si>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</si>
  <si>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</si>
  <si>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</si>
  <si>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</si>
  <si>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</si>
  <si>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</si>
  <si>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</si>
  <si>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</si>
  <si>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</si>
  <si>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</si>
  <si>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</si>
  <si>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</si>
  <si>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</si>
  <si>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</si>
  <si>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</si>
  <si>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</si>
  <si>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</si>
  <si>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</si>
  <si>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</si>
  <si>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</si>
  <si>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</si>
  <si>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</si>
  <si>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</si>
  <si>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</si>
  <si>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</si>
  <si>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</si>
  <si>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</si>
  <si>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</si>
  <si>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</si>
  <si>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</si>
  <si>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</si>
  <si>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</si>
  <si>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</si>
  <si>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</si>
  <si>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</si>
  <si>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</si>
  <si>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</si>
  <si>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</si>
  <si>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</si>
  <si>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</si>
  <si>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</si>
  <si>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</si>
  <si>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</si>
  <si>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</si>
  <si>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</si>
  <si>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</si>
  <si>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</si>
  <si>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</si>
  <si>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</si>
  <si>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</si>
  <si>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</si>
  <si>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</si>
  <si>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</si>
  <si>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</si>
  <si>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</si>
  <si>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</si>
  <si>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</si>
  <si>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</si>
  <si>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</si>
  <si>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</si>
  <si>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</si>
  <si>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</si>
  <si>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</si>
  <si>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</si>
  <si>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</si>
  <si>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</si>
  <si>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</si>
  <si>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</si>
  <si>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</si>
  <si>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</si>
  <si>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</si>
  <si>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</si>
  <si>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</si>
  <si>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</si>
  <si>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</si>
  <si>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</si>
  <si>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</si>
  <si>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</si>
  <si>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</si>
  <si>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</si>
  <si>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</si>
  <si>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</si>
  <si>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</si>
  <si>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</si>
  <si>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</si>
  <si>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</si>
  <si>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</si>
  <si>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</si>
  <si>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</si>
  <si>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</si>
  <si>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</si>
  <si>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</si>
  <si>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</si>
  <si>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</si>
  <si>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</si>
  <si>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</si>
  <si>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</si>
  <si>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</si>
  <si>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</si>
  <si>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</si>
  <si>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</si>
  <si>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</si>
  <si>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</si>
  <si>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</si>
  <si>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</si>
  <si>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</si>
  <si>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</si>
  <si>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</si>
  <si>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</si>
  <si>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</si>
  <si>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</si>
  <si>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</si>
  <si>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</si>
  <si>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</si>
  <si>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</si>
  <si>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</si>
  <si>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</si>
  <si>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</si>
  <si>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</si>
  <si>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</si>
  <si>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</si>
  <si>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</si>
  <si>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</si>
  <si>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</si>
  <si>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</si>
  <si>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</si>
  <si>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</si>
  <si>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</si>
  <si>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</si>
  <si>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</si>
  <si>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</si>
  <si>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</si>
  <si>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</si>
  <si>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</si>
  <si>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</si>
  <si>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</si>
  <si>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</si>
  <si>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</si>
  <si>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</si>
  <si>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</si>
  <si>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</si>
  <si>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</si>
  <si>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</si>
  <si>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</si>
  <si>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</si>
  <si>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</si>
  <si>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</si>
  <si>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</si>
  <si>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</si>
  <si>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</si>
  <si>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</si>
  <si>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</si>
  <si>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</si>
  <si>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</si>
  <si>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</si>
  <si>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</si>
  <si>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</si>
  <si>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</si>
  <si>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</si>
  <si>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</si>
  <si>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</si>
  <si>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</si>
  <si>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</si>
  <si>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</si>
  <si>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</si>
  <si>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</si>
  <si>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</si>
  <si>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</si>
  <si>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</si>
  <si>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</si>
  <si>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</si>
  <si>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</si>
  <si>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</si>
  <si>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</si>
  <si>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</si>
  <si>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</si>
  <si>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</si>
  <si>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</si>
  <si>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</si>
  <si>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</si>
  <si>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</si>
  <si>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</si>
  <si>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</si>
  <si>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</si>
  <si>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</si>
  <si>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</si>
  <si>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</si>
  <si>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</si>
  <si>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</si>
  <si>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</si>
  <si>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</si>
  <si>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</si>
  <si>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</si>
  <si>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</si>
  <si>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</si>
  <si>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</si>
  <si>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</si>
  <si>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</si>
  <si>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</si>
  <si>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</si>
  <si>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</si>
  <si>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</si>
  <si>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</si>
  <si>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</si>
  <si>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</si>
  <si>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</si>
  <si>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</si>
  <si>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</si>
  <si>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</si>
  <si>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</si>
  <si>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</si>
  <si>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</si>
  <si>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</si>
  <si>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</si>
  <si>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</si>
  <si>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</si>
  <si>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</si>
  <si>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</si>
  <si>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</si>
  <si>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</si>
  <si>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</si>
  <si>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</si>
  <si>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</si>
  <si>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</si>
  <si>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</si>
  <si>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</si>
  <si>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</si>
  <si>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</si>
  <si>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</si>
  <si>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</si>
  <si>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</si>
  <si>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</si>
  <si>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</si>
  <si>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</si>
  <si>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</si>
  <si>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</si>
  <si>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</si>
  <si>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</si>
  <si>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</si>
  <si>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</si>
  <si>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</si>
  <si>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</si>
  <si>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</si>
  <si>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</si>
  <si>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</si>
  <si>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</si>
  <si>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</si>
  <si>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</si>
  <si>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</si>
  <si>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</si>
  <si>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</si>
  <si>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</si>
  <si>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</si>
  <si>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</si>
  <si>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</si>
  <si>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</si>
  <si>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</si>
  <si>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</si>
  <si>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</si>
  <si>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</si>
  <si>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</si>
  <si>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</si>
  <si>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</si>
  <si>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</si>
  <si>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</si>
  <si>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</si>
  <si>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</si>
  <si>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</si>
  <si>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</si>
  <si>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</si>
  <si>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</si>
  <si>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</si>
  <si>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</si>
  <si>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</si>
  <si>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</si>
  <si>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</si>
  <si>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</si>
  <si>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</si>
  <si>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</si>
  <si>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</si>
  <si>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</si>
  <si>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</si>
  <si>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</si>
  <si>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</si>
  <si>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</si>
  <si>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</si>
  <si>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</si>
  <si>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</si>
  <si>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</si>
  <si>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</si>
  <si>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</si>
  <si>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</si>
  <si>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</si>
  <si>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</si>
  <si>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</si>
  <si>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</si>
  <si>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</si>
  <si>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</si>
  <si>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</si>
  <si>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</si>
  <si>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</si>
  <si>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</si>
  <si>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</si>
  <si>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</si>
  <si>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</si>
  <si>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</si>
  <si>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</si>
  <si>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</si>
  <si>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</si>
  <si>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</si>
  <si>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</si>
  <si>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</si>
  <si>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</si>
  <si>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</si>
  <si>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</si>
  <si>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</si>
  <si>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</si>
  <si>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</si>
  <si>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</si>
  <si>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</si>
  <si>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</si>
  <si>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</si>
  <si>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</si>
  <si>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</si>
  <si>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</si>
  <si>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</si>
  <si>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</si>
  <si>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</si>
  <si>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</si>
  <si>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</si>
  <si>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</si>
  <si>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</si>
  <si>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</si>
  <si>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</si>
  <si>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</si>
  <si>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</si>
  <si>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</si>
  <si>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</si>
  <si>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</si>
  <si>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</si>
  <si>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</si>
  <si>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</si>
  <si>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</si>
  <si>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</si>
  <si>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</si>
  <si>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</si>
  <si>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</si>
  <si>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</si>
  <si>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</si>
  <si>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</si>
  <si>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</si>
  <si>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</si>
  <si>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</si>
  <si>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</si>
  <si>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</si>
  <si>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</si>
  <si>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</si>
  <si>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</si>
  <si>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</si>
  <si>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</si>
  <si>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</si>
  <si>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</si>
  <si>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</si>
  <si>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</si>
  <si>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</si>
  <si>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</si>
  <si>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</si>
  <si>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</si>
  <si>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</si>
  <si>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</si>
  <si>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</si>
  <si>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</si>
  <si>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</si>
  <si>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</si>
  <si>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</si>
  <si>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</si>
  <si>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</si>
  <si>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</si>
  <si>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</si>
  <si>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</si>
  <si>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</si>
  <si>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</si>
  <si>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</si>
  <si>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</si>
  <si>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</si>
  <si>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</si>
  <si>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</si>
  <si>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</si>
  <si>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</si>
  <si>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</si>
  <si>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</si>
  <si>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</si>
  <si>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</si>
  <si>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</si>
  <si>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</si>
  <si>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</si>
  <si>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</si>
  <si>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</si>
  <si>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</si>
  <si>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</si>
  <si>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</si>
  <si>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</si>
  <si>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</si>
  <si>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</si>
  <si>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</si>
  <si>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</si>
  <si>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</si>
  <si>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</si>
  <si>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</si>
  <si>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</si>
  <si>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</si>
  <si>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</si>
  <si>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</si>
  <si>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</si>
  <si>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</si>
  <si>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</si>
  <si>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</si>
  <si>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</si>
  <si>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</si>
  <si>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</si>
  <si>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</si>
  <si>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</si>
  <si>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</si>
  <si>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</si>
  <si>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</si>
  <si>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</si>
  <si>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</si>
  <si>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</si>
  <si>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</si>
  <si>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</si>
  <si>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</si>
  <si>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</si>
  <si>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</si>
  <si>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</si>
  <si>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</si>
  <si>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</si>
  <si>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</si>
  <si>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</si>
  <si>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</si>
  <si>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</si>
  <si>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</si>
  <si>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</si>
  <si>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</si>
  <si>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</si>
  <si>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</si>
  <si>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</si>
  <si>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</si>
  <si>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</si>
  <si>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</si>
  <si>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</si>
  <si>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</si>
  <si>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</si>
  <si>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</si>
  <si>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</si>
  <si>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</si>
  <si>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</si>
  <si>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</si>
  <si>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</si>
  <si>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</si>
  <si>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</si>
  <si>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</si>
  <si>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</si>
  <si>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</si>
  <si>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</si>
  <si>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</si>
  <si>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</si>
  <si>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</si>
  <si>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</si>
  <si>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</si>
  <si>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</si>
  <si>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</si>
  <si>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</si>
  <si>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</si>
  <si>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</si>
  <si>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</si>
  <si>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</si>
  <si>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</si>
  <si>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</si>
  <si>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</si>
  <si>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</si>
  <si>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</si>
  <si>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</si>
  <si>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</si>
  <si>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</si>
  <si>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</si>
  <si>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</si>
  <si>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</si>
  <si>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</si>
  <si>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</si>
  <si>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</si>
  <si>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</si>
  <si>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</si>
  <si>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</si>
  <si>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</si>
  <si>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</si>
  <si>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</si>
  <si>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</si>
  <si>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</si>
  <si>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</si>
  <si>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</si>
  <si>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</si>
  <si>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</si>
  <si>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</si>
  <si>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</si>
  <si>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</si>
  <si>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</si>
  <si>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</si>
  <si>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</si>
  <si>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</si>
  <si>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</si>
  <si>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</si>
  <si>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</si>
  <si>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</si>
  <si>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</si>
  <si>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</si>
  <si>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</si>
  <si>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</si>
  <si>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</si>
  <si>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</si>
  <si>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</si>
  <si>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</si>
  <si>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</si>
  <si>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</si>
  <si>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</si>
  <si>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</si>
  <si>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</si>
  <si>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</si>
  <si>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</si>
  <si>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</si>
  <si>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</si>
  <si>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</si>
  <si>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</si>
  <si>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</si>
  <si>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</si>
  <si>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</si>
  <si>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</si>
  <si>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</si>
  <si>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</si>
  <si>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</si>
  <si>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</si>
  <si>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</si>
  <si>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</si>
  <si>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</si>
  <si>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</si>
  <si>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</si>
  <si>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</si>
  <si>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</si>
  <si>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</si>
  <si>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</si>
  <si>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</si>
  <si>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</si>
  <si>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</si>
  <si>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</si>
  <si>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</si>
  <si>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</si>
  <si>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</si>
  <si>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</si>
  <si>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</si>
  <si>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</si>
  <si>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</si>
  <si>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</si>
  <si>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</si>
  <si>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</si>
  <si>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</si>
  <si>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</si>
  <si>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</si>
  <si>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</si>
  <si>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</si>
  <si>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</si>
  <si>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</si>
  <si>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</si>
  <si>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</si>
  <si>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</si>
  <si>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</si>
  <si>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</si>
  <si>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</si>
  <si>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</si>
  <si>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</si>
  <si>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</si>
  <si>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</si>
  <si>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</si>
  <si>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</si>
  <si>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</si>
  <si>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</si>
  <si>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</si>
  <si>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</si>
  <si>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</si>
  <si>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</si>
  <si>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</si>
  <si>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</si>
  <si>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</si>
  <si>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</si>
  <si>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</si>
  <si>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</si>
  <si>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</si>
  <si>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</si>
  <si>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</si>
  <si>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</si>
  <si>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</si>
  <si>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</si>
  <si>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</si>
  <si>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</si>
  <si>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</si>
  <si>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</si>
  <si>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</si>
  <si>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</si>
  <si>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</si>
  <si>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</si>
  <si>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</si>
  <si>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</si>
  <si>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</si>
  <si>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</si>
  <si>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</si>
  <si>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</si>
  <si>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</si>
  <si>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</si>
  <si>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</si>
  <si>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</si>
  <si>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</si>
  <si>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</si>
  <si>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</si>
  <si>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</si>
  <si>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</si>
  <si>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</si>
  <si>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</si>
  <si>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</si>
  <si>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</si>
  <si>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</si>
  <si>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</si>
  <si>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</si>
  <si>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</si>
  <si>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</si>
  <si>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</si>
  <si>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</si>
  <si>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</si>
  <si>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</si>
  <si>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</si>
  <si>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</si>
  <si>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</si>
  <si>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</si>
  <si>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</si>
  <si>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</si>
  <si>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</si>
  <si>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</si>
  <si>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</si>
  <si>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</si>
  <si>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</si>
  <si>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</si>
  <si>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</si>
  <si>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</si>
  <si>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</si>
  <si>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</si>
  <si>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</si>
  <si>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</si>
  <si>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</si>
  <si>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</si>
  <si>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</si>
  <si>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</si>
  <si>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</si>
  <si>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</si>
  <si>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</si>
  <si>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</si>
  <si>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</si>
  <si>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</si>
  <si>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</si>
  <si>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</si>
  <si>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</si>
  <si>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</si>
  <si>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</si>
  <si>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</si>
  <si>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</si>
  <si>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</si>
  <si>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</si>
  <si>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</si>
  <si>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</si>
  <si>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</si>
  <si>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</si>
  <si>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</si>
  <si>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</si>
  <si>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</si>
  <si>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</si>
  <si>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</si>
  <si>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</si>
  <si>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</si>
  <si>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</si>
  <si>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</si>
  <si>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</si>
  <si>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</si>
  <si>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</si>
  <si>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</si>
  <si>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</si>
  <si>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</si>
  <si>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</si>
  <si>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</si>
  <si>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</si>
  <si>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</si>
  <si>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</si>
  <si>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</si>
  <si>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</si>
  <si>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</si>
  <si>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</si>
  <si>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</si>
  <si>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</si>
  <si>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</si>
  <si>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</si>
  <si>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</si>
  <si>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</si>
  <si>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</si>
  <si>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</si>
  <si>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</si>
  <si>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</si>
  <si>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</si>
  <si>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</si>
  <si>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</si>
  <si>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</si>
  <si>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</si>
  <si>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</si>
  <si>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</si>
  <si>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</si>
  <si>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</si>
  <si>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</si>
  <si>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</si>
  <si>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</si>
  <si>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</si>
  <si>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</si>
  <si>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</si>
  <si>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</si>
  <si>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</si>
  <si>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</si>
  <si>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</si>
  <si>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</si>
  <si>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</si>
  <si>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</si>
  <si>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</si>
  <si>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</si>
  <si>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</si>
  <si>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</si>
  <si>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</si>
  <si>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</si>
  <si>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</si>
  <si>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</si>
  <si>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</si>
  <si>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</si>
  <si>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</si>
  <si>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</si>
  <si>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</si>
  <si>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</si>
  <si>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</si>
  <si>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</si>
  <si>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</si>
  <si>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</si>
  <si>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</si>
  <si>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</si>
  <si>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</si>
  <si>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</si>
  <si>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</si>
  <si>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</si>
  <si>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</si>
  <si>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</si>
  <si>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</si>
  <si>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FILA_2</t>
  </si>
  <si>
    <t>FILA_3</t>
  </si>
  <si>
    <t>Tasas, Multas y Contribuciones</t>
  </si>
  <si>
    <t>Rendimientos Financieros</t>
  </si>
  <si>
    <t>Reintegros y Otros recursos</t>
  </si>
  <si>
    <t>NINGUNA</t>
  </si>
  <si>
    <t>Pago cuota de auditaje CGR</t>
  </si>
  <si>
    <t>Pago de sentencias, conciliaciones y sus respectivos costos, gastos y honorarios de peritos</t>
  </si>
  <si>
    <t>TRANSFERENCIAS DE OTRAS ENTIDADES DEL GOBIERNO NACIONAL RUBRO 6-0-22-1-02-6-05-02</t>
  </si>
  <si>
    <t xml:space="preserve">La entidad no tiene aforo para este tipo de ingresos en razón de su objeto como Departamento Administrativo, el ingreso está incluido en el Presupuesto General de la Nación. </t>
  </si>
  <si>
    <t>FILA_150</t>
  </si>
  <si>
    <t xml:space="preserve">Apalanca Vigencia Futura - Contratar el suministro de combustible para el parque automotor y los bienes del DEPARTAMENTO ADMINISTRATIVO PARA LA PROSPERIDAD SOCIAL - PROSPERIDAD SOCIAL que requieran de éste para su funcionamiento, a través del acuerdo marco </t>
  </si>
  <si>
    <t>A-02-02-01-003-003</t>
  </si>
  <si>
    <t>CONTRATO</t>
  </si>
  <si>
    <t>SE ADELANTO VIGENCIA FUTURA POR SUSTITUCION DE RECURSOS</t>
  </si>
  <si>
    <t>FILA_151</t>
  </si>
  <si>
    <t>Prestar el Servicio de Transporte Público Terrestre Automotor Especial con conductor para Prosperidad Social - Vigencias Futuras</t>
  </si>
  <si>
    <t>A-02-02-02-006-004</t>
  </si>
  <si>
    <t>FILA_152</t>
  </si>
  <si>
    <t>Apalanca Vigencia futura - Prestar el Servicio de Transporte Público Terrestre Automotor Especial con conductor para Prosperidad Social - Vigencias Futuras</t>
  </si>
  <si>
    <t>SE ADELANTO VIGENCIA FUTURA DE CONTRATO EN EJECUCIÓN</t>
  </si>
  <si>
    <t>FILA_153</t>
  </si>
  <si>
    <t>Prestar el servicio de mantenimiento preventivo y correctivo, con suministro e instalación de repuestos, para los vehículos del Departamento Administrativo para la Prosperidad Social -Prosperidad Social- propios, entregados en comodato o mediante asignación provisional</t>
  </si>
  <si>
    <t>A-02-02-02-008-007</t>
  </si>
  <si>
    <t>FILA_154</t>
  </si>
  <si>
    <t>Adelantar el proceso de inscripción a la IV Fase del Programa Familias en Acción en aquellosmunicipios en donde los listados de focalización hayan arrojado más de 2500 unidades de gasto(familias), según los criterios aplicados por Prosperidad Social y conforme a las necesidadesdefinidas para aplicar el proceso en territorio.</t>
  </si>
  <si>
    <t>C-4103-1500-12-0-4103006-02</t>
  </si>
  <si>
    <t>FILA_155</t>
  </si>
  <si>
    <t>Contratar la evaluación de la operación estadística Familias en Acción</t>
  </si>
  <si>
    <t>FILA_156</t>
  </si>
  <si>
    <t xml:space="preserve">Contratar Servicios Profesionales y de Apoyo a la Gestión en la Dirección de Transferencias Monetarias Condicionadas. </t>
  </si>
  <si>
    <t>FILA_157</t>
  </si>
  <si>
    <t>Prestar el servicio de implementación, sistematización y evaluación del Módulo pedagógico de Habilidades para la Vida de la Dirección de Transferencias Monetarias Condicionadas, como estrategia para la consolidación de una trayectoria de vida que promueva el bienestar integral de los participantes de los programas Jóvenes en Acción y Familias en Acción</t>
  </si>
  <si>
    <t>C-4103-1500-12-0-4103009-02</t>
  </si>
  <si>
    <t>FILA_158</t>
  </si>
  <si>
    <t>Contratar Servicios Profesionales y de Apoyo a la Gestión en la Dirección de Transferencias Monetarias Condicionadas. (IVA)</t>
  </si>
  <si>
    <t>C-4103-1500-20-0-4103061-02</t>
  </si>
  <si>
    <t>FILA_159</t>
  </si>
  <si>
    <t>Contratar Servicios Profesionales y de Apoyo a la Gestión en la Dirección de Transferencias Monetarias. (CM)</t>
  </si>
  <si>
    <t>FILA_160</t>
  </si>
  <si>
    <t xml:space="preserve"> Ejecutar el proyecto “MANOS QUE ALIMENTAN” implementando unidades productivas de autoconsumo y actividades de promoción de estilos de vida saludable a los hogares participantes en comunidades étnicas y rurales. </t>
  </si>
  <si>
    <t>C-4103-1500-13-0-4103055-02</t>
  </si>
  <si>
    <t>FILA_161</t>
  </si>
  <si>
    <t xml:space="preserve">V.F. para contratar un operador / socio implementador para la puesta en marcha de la intervención denominada manos que alimentan, en el marco del programa RESA </t>
  </si>
  <si>
    <t>C-4103-1500-13-0-4103054-02</t>
  </si>
  <si>
    <t>FILA_162</t>
  </si>
  <si>
    <t>Prestar los servicios profesionales a la Dirección de Inclusión Productiva (ReSA HONORARIOS)</t>
  </si>
  <si>
    <t>FILA_163</t>
  </si>
  <si>
    <t>Contratar el suministro de tiquetes aéreos nacionales e internacionales requeridos por el DPS, con el fin de atender las necesidades de desplazamiento de sus servidores públicos y contratistas de prestación de servicios profesionales y de apoyo a la gestión. RESA</t>
  </si>
  <si>
    <t>A-02-02-02-006-004
C-4103-1500-13-0-4103054-02
C-4103-1500-21-0-4103058-02
C-4103-1500-22-0-4103057-02
C-4103-1500-12-0-4103006-02
C-4103-1500-14-0-4103048-02
C-4103-1500-19-0-4103052-02</t>
  </si>
  <si>
    <t>2021; 33421</t>
  </si>
  <si>
    <t>FILA_164</t>
  </si>
  <si>
    <t>Renovar el licenciamiento, actualización, optimización, soporte y mantenimiento de los productos que hacen parte de la suite McAfee de PROSPERIDAD SOCIAL</t>
  </si>
  <si>
    <t>C-4103-1500-21-0-4103058-02</t>
  </si>
  <si>
    <t>FILA_165</t>
  </si>
  <si>
    <t>Articular esfuerzos administrativos, técnicos y financieros entre elPROSPERIDAD SOCIAL - FIP -, y la Corporación para la Defensa y Promoción de los Derechos Humanos – REINICIAR para la implementación del proyecto de  “Apoyo a Proyectos Productivos para los Dirigentes Miembros y Sobrevivientes de la Unión Patriótica y del Partido Comunista Colombiano – UP-PCC”</t>
  </si>
  <si>
    <t>C-4103-1500-17-0-4103005-02
C-4103-1500-17-0-4103057-02
C-4103-1500-17-0-4103057-03</t>
  </si>
  <si>
    <t>FILA_166</t>
  </si>
  <si>
    <t>Articular esfuerzos administrativos, técnicos y financieros entre PROSPERIDAD SOCIAL - FIP - y la Kumpania de Cúcuta, para la implementación del proyecto Mi Negocio “Atención al pueblo Rrom” mediante el cual se propende por el fortalecimiento de sus capacidades productivas y el restablecimiento de sus condiciones socioeconómicas.</t>
  </si>
  <si>
    <t>FILA_167</t>
  </si>
  <si>
    <t>Articular esfuerzos administrativos, técnicos y financieros entre PROSPERIDAD SOCIAL - FIP - y la Kumpania de Envigado, para la implementación del proyecto Mi Negocio “Atención al pueblo Rrom” mediante el cual se propende por el fortalecimiento de sus capacidades productivas y el restablecimiento de sus condiciones socioeconómicas.</t>
  </si>
  <si>
    <t>FILA_168</t>
  </si>
  <si>
    <t>Articular esfuerzos administrativos, técnicos y financieros entre  PROSPERIDAD SOCIAL - FIP - y el Proceso Organizativo del Pueblo Rom Gitano Pro Rom, para la implementación del proyecto Mi Negocio “Atención al pueblo Rrom” mediante el cual se propende por el fortalecimiento de sus capacidades productivas y el restablecimiento de sus condiciones socioeconómicas.</t>
  </si>
  <si>
    <t>FILA_169</t>
  </si>
  <si>
    <t>Articular esfuerzos administrativos, técnicos y financieros entre PROSPERIDAD SOCIAL - FIP - y la Kumpania de Sabanalarga, para la implementación del proyecto Mi Negocio “Atención al pueblo Rrom” mediante el cual se propende por el fortalecimiento de sus capacidades productivas y el restablecimiento de sus condiciones socioeconómicas.</t>
  </si>
  <si>
    <t>FILA_170</t>
  </si>
  <si>
    <t>Articular esfuerzos administrativos, técnicos y financieros entre PROSPERIDAD SOCIAL - FIP - y la Kumpania de Sahagún – Córdoba, para la implementación del proyecto Mi Negocio “Atención al pueblo Rrom” mediante el cual se propende por el fortalecimiento de sus capacidades productivas y el restablecimiento de sus condiciones socioeconómicas.</t>
  </si>
  <si>
    <t>FILA_171</t>
  </si>
  <si>
    <t>Articular esfuerzos administrativos, técnicos y financieros entre PROSPERIDAD SOCIAL - FIP - y la Kumpania de Sampués, para la implementación del proyecto Mi Negocio “Atención al pueblo Rrom” mediante el cual se propende por el fortalecimiento de sus capacidades productivas y el restablecimiento de sus condiciones socioeconómicas.</t>
  </si>
  <si>
    <t>FILA_172</t>
  </si>
  <si>
    <t>Articular esfuerzos administrativos, técnicos y financieros entre  PROSPERIDAD SOCIAL - FIP - y la Kumpania de San Pelayo, para la implementación del proyecto Mi Negocio “Atención al pueblo Rrom” mediante el cual se propende por el fortalecimiento de sus capacidades productivas y el restablecimiento de sus condiciones socioeconómicas</t>
  </si>
  <si>
    <t>FILA_173</t>
  </si>
  <si>
    <t>Articular esfuerzos administrativos, técnicos y financieros entre  PROSPERIDAD SOCIAL - FIP - y la Kumpania de Tolima, para la implementación del proyecto Mi Negocio “Atención al pueblo Rrom” mediante el cual se propende por el fortalecimiento de sus capacidades productivas y el restablecimiento de sus condiciones socioeconómicas.</t>
  </si>
  <si>
    <t>FILA_174</t>
  </si>
  <si>
    <t>Articular esfuerzos administrativos, técnicos y financieros entre  PROSPERIDAD SOCIAL - FIP - y la Organización del Pueblo Gitano de Colombia, Unión Romaní de Colombia, para la implementación del proyecto Mi Negocio “Atención al pueblo Rrom” mediante el cual se propende por el fortalecimiento de sus capacidades productivas y el restablecimiento de sus condiciones socioeconómicas.</t>
  </si>
  <si>
    <t xml:space="preserve">Contratar el servicio de evaluación y decisión de la certificación de calidad del proceso estadístico para cada una de las operaciones estadísticas incluidas en el Plan Estadístico Nacional, adoptado mediante la Resolución No. 133 de enero de 2020 expedida por el DANE. </t>
  </si>
  <si>
    <t>Contratar la prestación de servicios para la organización, administración, operación y ejecución de acciones logísticas para la realización de eventos institucionales en cumplimiento de las obligaciones misionales y funcionales- ReSA</t>
  </si>
  <si>
    <t xml:space="preserve">Ejecutar el proyecto “MANOS QUE ALIMENTAN” implementando unidades productivas de autoconsumo y actividades de promoción de estilos de vida saludable a los hogares participantes en comunidades étnicas y rurales.  </t>
  </si>
  <si>
    <t>FILA_4</t>
  </si>
  <si>
    <t>FILA_5</t>
  </si>
  <si>
    <t>Contratar Servicio de asistencia técnica en seguridad alimentaria y nutricional a entidades territoriales</t>
  </si>
  <si>
    <t>C-4103-1500-16-0-4103056-02</t>
  </si>
  <si>
    <t>FILA_6</t>
  </si>
  <si>
    <t>Contratar Servicio de asistencia técnica en seguridad alimentaria y un Documento de lineamientos técnicos</t>
  </si>
  <si>
    <t>C-4103-1500-16-0-4103060-02</t>
  </si>
  <si>
    <t>FILA_7</t>
  </si>
  <si>
    <t>Aunar esfuerzos técnicos, administrativos y financieros entre el Departamento Administrativo para la Prosperidad Social -PROSPERIDAD SOCIAL-  y el ASOCIADO, dirigidos a la implementación del Programa IRACA en aras de realizar una intervención con enfoque diferencial étnico que facilite el acceso a alimentos para el autoconsumo, la creación de oportunidades para la generación de ingresos</t>
  </si>
  <si>
    <t>C-4103-1500-21-0-4103005-02</t>
  </si>
  <si>
    <t>FILA_8</t>
  </si>
  <si>
    <t>Contratar un operador / socio implementador para la puesta en marcha del Piloto La Guajira Productiva</t>
  </si>
  <si>
    <t>FILA_9</t>
  </si>
  <si>
    <t>Aunar esfuerzos técnicos, administrativos y financieros entre el Departamento Administrativo para la Prosperidad Social -PROSPERIDAD SOCIAL- y el ASOCIADO, dirigidos a la implementación del Programa IRACA® en aras de realizar una intervención con enfoque diferencial étnico que facilite el acceso a alimentos para el autoconsumo, la creación de oportunidades para la generación de ingresos</t>
  </si>
  <si>
    <t>C-4103-1500-21-0-4103050-02</t>
  </si>
  <si>
    <t>C-4103-1500-21-0-4103051-02</t>
  </si>
  <si>
    <t>FILA_11</t>
  </si>
  <si>
    <t>Contratar un operador / socio implementador para la puesta en marcha de la Intervención IRACA 2021-2022</t>
  </si>
  <si>
    <t>FILA_12</t>
  </si>
  <si>
    <t>C-4103-1500-21-0-4103055-02</t>
  </si>
  <si>
    <t>FILA_13</t>
  </si>
  <si>
    <t>FILA_14</t>
  </si>
  <si>
    <t>Prestar los servicios profesionales a la Dirección de Inclusión Productiva (IRACA HONORARIOS)</t>
  </si>
  <si>
    <t>FILA_15</t>
  </si>
  <si>
    <t>FILA_16</t>
  </si>
  <si>
    <t>FILA_17</t>
  </si>
  <si>
    <t>Contratar la prestación de servicios para la organización, administración, operación y ejecución de acciones logísticas para la realización de eventos institucionales en cumplimiento de las obligaciones misionales y funcionales.</t>
  </si>
  <si>
    <t>FILA_18</t>
  </si>
  <si>
    <t>Contratar el suministro de Tiquetes aéreos nacionales e internacionales requeridos por el DPS, con el fin de atender las necesidades de desplazamiento de sus servidores públicos y contratistas de prestación de servicios profesionales y de apoyo a la gestión.</t>
  </si>
  <si>
    <t>FILA_19</t>
  </si>
  <si>
    <t>Contratar el suministro de tiquetes aéreos nacionales e internacionales requeridos por el DPS, con el fin de atender las necesidades de desplazamiento de sus servidores públicos y contratistas de prestación de servicios profesionales y de apoyo a la gestión.</t>
  </si>
  <si>
    <t>FILA_20</t>
  </si>
  <si>
    <t>FINALIZAR LA ATENCIÓN DE LOS HOGARES PARTICIPANTES DE LA INTERVENCIÓN VII DE FEST</t>
  </si>
  <si>
    <t>FILA_21</t>
  </si>
  <si>
    <t>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SOCIAL–PROSPERIDAD SOCIAL</t>
  </si>
  <si>
    <t>C-4103-1500-22-0-4103050-02</t>
  </si>
  <si>
    <t>FILA_22</t>
  </si>
  <si>
    <t xml:space="preserve">Apalancar vigencia futura del servicio de aseo y cafeteria </t>
  </si>
  <si>
    <t>A-02-02-02-008-005</t>
  </si>
  <si>
    <t>FILA_23</t>
  </si>
  <si>
    <t>Auditar la sede central del Departamento Administrativo para la Prosperidad Social, para determinar la eficiencia del Sistema de Gestión Integral de Residuos Sólidos, bajo un modelo de economía circular certificado.</t>
  </si>
  <si>
    <t>A-02-02-02-008-003</t>
  </si>
  <si>
    <t>FILA_24</t>
  </si>
  <si>
    <t>Contratar la adquisición del soporte de ON SITE por un (1) año para el almacenamiento HPE 3PAR 8200 y la adquisición de dos tarjetas HBA dual port para PROSPERIDAD SOCIAL.</t>
  </si>
  <si>
    <t>FILA_25</t>
  </si>
  <si>
    <t xml:space="preserve"> Adquirir las pruebas psicométricas on- line con el fin de evaluar las aptitudes y habilidades comportamentales en los procesos de encargo que adelanta la Subdirección de Talento Humano de Prosperidad Social, conforme la Guía de Encargos vigente en la Entidad.</t>
  </si>
  <si>
    <t>FILA_26</t>
  </si>
  <si>
    <t>Prestar el servicio de alistamiento básico, elaboración de guías, recolección, transporte y entrega de correo (sobres) y/o paquetes a nivel urbano, nacional e internacional, encomienda, correo electrónico certificado, servicio de auxiliares de correspondencia con personal capacitado, motorizados y Counter, que requiera el DEPARTAMENTO ADMINISTRATIVO PARA LA PROSPERIDAD SOCIAL.</t>
  </si>
  <si>
    <t>FILA_27</t>
  </si>
  <si>
    <t>Prestación del servicio financiero entrega de las transferencias monetarias condicionadas (TMC) a los participantes del programa Jóvenes en Acción de Prosperidad Social.</t>
  </si>
  <si>
    <t>FILA_28</t>
  </si>
  <si>
    <t>Prestación del servicio financiero entrega de las transferencias monetarias condicionadas (TMC) a los participantes del programa Familias en Acción de prosperidad Social</t>
  </si>
  <si>
    <t>FILA_29</t>
  </si>
  <si>
    <t xml:space="preserve">Recarga y mantenimiento de los extintores de propiedad del Departamento Administrativo para la prosperidad Social </t>
  </si>
  <si>
    <t>FILA_30</t>
  </si>
  <si>
    <t>Prestacion de servicios personales y de apoyo a la gestión para la Subdirección Financiera</t>
  </si>
  <si>
    <t>FILA_31</t>
  </si>
  <si>
    <t>DOTACIÓN FUNCIONARIOS</t>
  </si>
  <si>
    <t>A-02-02-01-002-008</t>
  </si>
  <si>
    <t>FILA_32</t>
  </si>
  <si>
    <t>Elementos de Protección Personal</t>
  </si>
  <si>
    <t>A-02-02-01-003-008</t>
  </si>
  <si>
    <t>FILA_33</t>
  </si>
  <si>
    <t>Prestación de servicios profesionales y de apoyo a la gestión para la Subdirección de Talento Humano</t>
  </si>
  <si>
    <t>FILA_34</t>
  </si>
  <si>
    <t>Mantenimiento y acompañamiento en sitio con nuestro proveedor Digital Ware</t>
  </si>
  <si>
    <t>FILA_35</t>
  </si>
  <si>
    <t>Prestar el servicio de publicación en el Diario Oficial de los Actos Administrativos de carácter general y de nombramiento</t>
  </si>
  <si>
    <t>A-02-02-02-008-009</t>
  </si>
  <si>
    <t>FILA_36</t>
  </si>
  <si>
    <t>Brindar los servicios de formación, capacitación y entrenamiento a los servidores públicos de PROSPERIDAD SOCIAL</t>
  </si>
  <si>
    <t>A-02-02-02-009-002</t>
  </si>
  <si>
    <t>FILA_37</t>
  </si>
  <si>
    <t>Brindar los servicios de formación, capacitación y entrenamiento a los servidores públicos de PROSPERIDAD SOCIAL en Seguridad y Salud en el Trabajo</t>
  </si>
  <si>
    <t>A-02-02-02-009-003</t>
  </si>
  <si>
    <t>FILA_38</t>
  </si>
  <si>
    <t>Área Protegida - Atención médica prehospitalaria en las sedes.</t>
  </si>
  <si>
    <t>FILA_39</t>
  </si>
  <si>
    <t xml:space="preserve">Exámenes Médicos Ocupacionales  y Medina laboral  </t>
  </si>
  <si>
    <t>FILA_40</t>
  </si>
  <si>
    <t>Seguridad y Salud en el Trabajo</t>
  </si>
  <si>
    <t>FILA_41</t>
  </si>
  <si>
    <t>Implementar un sistema de bicicletas compartidas y estrategias para la promoción de su uso en el Departamento Administrativo para la Prosperidad Social, en el marco del Plan de Bienestar e Incentivos 2021 de la entidad y la reglamentación vigente.</t>
  </si>
  <si>
    <t>A-02-02-02-009-006</t>
  </si>
  <si>
    <t>FILA_42</t>
  </si>
  <si>
    <t xml:space="preserve">Plan Bienestar Nivel Nacional y Regional </t>
  </si>
  <si>
    <t>FILA_43</t>
  </si>
  <si>
    <t>Contratar el suministro de partes y repuestos para equipos de cómputo y de apoyo informático.</t>
  </si>
  <si>
    <t>C-4199-1500-2-0-4199062-02</t>
  </si>
  <si>
    <t>FILA_44</t>
  </si>
  <si>
    <t xml:space="preserve">Prestar el servicio de mantenimiento preventivo programado, mantenimiento correctivo por demanda, soporte técnico especializado para equipos UPS de suministro de tensión regulada, el traslado o retorno e instalación (en caso de ser requerido) y el suministro de repuestos para las Unidades de Suministro de Energía UPS (Uninterruptible Power Supply), ubicadas en las sedes de PS </t>
  </si>
  <si>
    <t>A-02-02-02-008-007
A-02-02-01-004-006</t>
  </si>
  <si>
    <t>FILA_45</t>
  </si>
  <si>
    <t>Adquirir bolsa de repuestos para mantenimiento de plantas telefónicas.</t>
  </si>
  <si>
    <t>A-02-02-01-004-007</t>
  </si>
  <si>
    <t>FILA_46</t>
  </si>
  <si>
    <t xml:space="preserve"> Adquisición e instalación del licenciamiento requerido para la aplicación Yealink Device Management Platform, adquisición de diademas USB y asegurar por un año el soporte técnico de nivel 2 a la plataforma de telefonía del Departamento Administrativo para la Prosperidad Social - PROSPERIDAD SOCIAL, de acuerdo con las características técnicas requeridas. </t>
  </si>
  <si>
    <t>FILA_47</t>
  </si>
  <si>
    <t>Adquirir renovación de licencia por suscripción anual de la Suite Adobe Creative Cloud</t>
  </si>
  <si>
    <t>FILA_48</t>
  </si>
  <si>
    <t xml:space="preserve">Adquirir Certificados de Firma Digital de Función Pública para el uso y gestión del Sistema de Información Financiera – SIIF  con una vigencia de un (1) año a partir de su emisión y certificados de Sitio Seguro SSL con una vigencia de 1 (un) año a partir de su emisión para el Departamento Administrativo para la Prosperidad Social, de acuerdo con las especificaciones técnicas. </t>
  </si>
  <si>
    <t>FILA_49</t>
  </si>
  <si>
    <t>Adquirir cintas magnéticas para backup.</t>
  </si>
  <si>
    <t>FILA_50</t>
  </si>
  <si>
    <t xml:space="preserve">Contratar la adquisición, configuración, puesta en marcha y licenciamiento del software VeeamBackup adicional para los servidores de la plataforma telefónica que vienen operando y son de propiedad de la entidad.    </t>
  </si>
  <si>
    <t>proceso desierto</t>
  </si>
  <si>
    <t>FILA_51</t>
  </si>
  <si>
    <t>Ampara Solicitud CDP para ejecución de proyectos (apalancamiento VF)</t>
  </si>
  <si>
    <t>C-4103-1500-14-0-4103016-03</t>
  </si>
  <si>
    <t>FILA_52</t>
  </si>
  <si>
    <t>Ejecutar los procesos de auditoría a los Sistema de Gestión de la Calidad y al Sistema de Gestión deSeguridad de la Información, bajo los requisitos de las Normas ISO 9001:2015 e ISO/IEC 27001:2013según corresponda, con el alcance definido por el Departamento Administrativo de Prosperidad Socialde acuerdo con su misionalidad frente a sus políticas, programas y proyectos</t>
  </si>
  <si>
    <t>C-4103-1500-22-0-4103057-02</t>
  </si>
  <si>
    <t>FILA_53</t>
  </si>
  <si>
    <t>SOAT  Vehículos Prosperidad Social</t>
  </si>
  <si>
    <t>A-02-02-02-007-001</t>
  </si>
  <si>
    <t>FILA_54</t>
  </si>
  <si>
    <t>Contratar el programa de seguros que ampare los intereses patrimoniales actuales y futuros, así como los bienes de propiedad del DEPARTAMENTO ADMINISTRATIVO PARA LA PROSPERIDAD SOCIAL - PROSPERIDAD SOCIAL, que estén bajo su responsabilidad y custodia, así como los adquiridos para desarrollar las funciones inherentes a su actividad y por los que sea o llegaré a ser responsable legalmente.</t>
  </si>
  <si>
    <t>FILA_55</t>
  </si>
  <si>
    <t>Adquisición consumibles de impresión</t>
  </si>
  <si>
    <t>A-02-02-01-003-002</t>
  </si>
  <si>
    <t>FILA_56</t>
  </si>
  <si>
    <t>Prestar el servicio especializado de limpieza locativa y saneamiento ambiental en la sede donde funciona el Archivo Central y el Archivo de Gestión Centralizado del Departamento Administrativo para la Prosperidad Social – PROSPERIDAD SOCIAL</t>
  </si>
  <si>
    <t>A-02-02-02-009-007</t>
  </si>
  <si>
    <t>FILA_57</t>
  </si>
  <si>
    <t>Desarrollar las actividades necesarias para el fortalecimiento del sistema de gestión documental mediante la elaboración del diagnóstico integral de archivos y el Sistema Integrado de Conservación, así como la clasificación organización y descripción de los archivos que conforman los Fondos Documentales a cargo de PROSPERIDAD SOCIAL - Vigencia Futura</t>
  </si>
  <si>
    <t>FILA_58</t>
  </si>
  <si>
    <t>Servicio de correo - Vigencia Futura</t>
  </si>
  <si>
    <t>A-02-02-02-006-008</t>
  </si>
  <si>
    <t>FILA_59</t>
  </si>
  <si>
    <t xml:space="preserve">Apalancar vigencia futura para contratar los servicios de correo y mensajeria </t>
  </si>
  <si>
    <t>FILA_60</t>
  </si>
  <si>
    <t>Arrendamientos Sedes Bogota y  Direcciones Regionales - Vigencias futuras</t>
  </si>
  <si>
    <t>A-02-02-02-007-002</t>
  </si>
  <si>
    <t>2521;2721;2821;3221;4421;4521;4721;4921;5121;5321;6321;6721;6921;7021;7121;7321;7421;7521;7721;7821;7921;8521;8621;8721;8821;8921;9021;9121;9221;9621;9721;9821;9921;10021;13721;21021</t>
  </si>
  <si>
    <t>FILA_61</t>
  </si>
  <si>
    <t>Administraciones de las sedes en arriendo o comodato ocupadas por Prosperidad Social - Vigencias futuras</t>
  </si>
  <si>
    <t>RESOLUCIÓN</t>
  </si>
  <si>
    <t>1621;1821;1921;2221;2321;2421;8021;8121;8321;8421;22521</t>
  </si>
  <si>
    <t>FILA_62</t>
  </si>
  <si>
    <t>Suministrar materiales de ferretería tales como: materiales eléctricos, materiales de cerrajería, materiales de construcción, implementos de seguridad industrial, herramientas y demás elementos necesarios para el mantenimiento locativo en las diferentes sedes del departamento para la prosperidad social</t>
  </si>
  <si>
    <t>A-02-02-01-001-005
A-02-02-01-003-002
A-02-02-01-003-005
A-02-02-01-003-006
A-02-02-01-003-008
A-02-02-01-004-002
A-02-02-02-008-007</t>
  </si>
  <si>
    <t>FILA_63</t>
  </si>
  <si>
    <t xml:space="preserve">Prestar el servicio de mantenimiento preventivo y correctivo, incluyendo el suministro de materiales y repuestos, instalación y desinstalación, de los equipos de aires acondicionados existentes en el Departamento Administrativo para la Prosperidad Social – PROSPERIDAD SOCIAL ubicados en las Direcciones Regionales a Nivel Nacional. </t>
  </si>
  <si>
    <t>A-02-02-01-001-007
A-02-02-01-003-008
A-02-02-01-004-002
A-02-02-02-008-007</t>
  </si>
  <si>
    <t>FILA_64</t>
  </si>
  <si>
    <t>Prestar el servicio integral de vigilancia y seguridad privada para el Departamento Administrativo para la prosperidad Social - Vigencias Futuras</t>
  </si>
  <si>
    <t>FILA_65</t>
  </si>
  <si>
    <t>Prestar el servicio de vigilancia y seguridad privada en las modalidades de vigilancia con arma, sin arma, incluyendo el arriendo y la operación de medios tecnológicos así como el monitoreo del circuito cerrado de televisión CCTV, para la custodia de los bienes muebles e inmuebles propios y/o en arriendo y/o comodato, así como la seguridad de los funcionarios, contratistas y visitantes</t>
  </si>
  <si>
    <t>FILA_66</t>
  </si>
  <si>
    <t>Prestar el servicio integral de aseo y cafeteria para el Departamento Administrativo para la prosperidad Social Región 1; 2; 3; 4; 5; 6; 7; 8; 9; 10;11;12;13;14;15;16;17;18 - Vigencia Futura</t>
  </si>
  <si>
    <t>ORDEN DE COMPRA</t>
  </si>
  <si>
    <t xml:space="preserve">2921; 3321; 3421; 3521; 3621; 3721; 3821; 3921; 4021; 4221; 4821; 5221; 5521; 5821; 6021; 6121; 6221; 6821 </t>
  </si>
  <si>
    <t>FILA_67</t>
  </si>
  <si>
    <t xml:space="preserve">Prestar el servicio integral de aseo y cafeteria para el Departamento Administrativo para la prosperidad Social Región 1; 2; 3; 4; 5; 6; 7; 8; 9; 10;11;12;13;14;15;16;17;18 </t>
  </si>
  <si>
    <t>FILA_68</t>
  </si>
  <si>
    <t>Contratar el suministro de tiquetes aéreos nacionales e internacionales - funcionarios subdirección</t>
  </si>
  <si>
    <t>FILA_69</t>
  </si>
  <si>
    <t>Prestar los servicios de transporte de carga, servicios logísticos y agenciamiento aduanero de los bienes a cargo de Prosperidad Social, así como los servicios de Transporte Público Terrestre Automotor Especial.</t>
  </si>
  <si>
    <t>A-02-02-02-006-004
A-02-02-02-006-005
C-4103-1500-13-0-4103054-02
C-4103-1500-21-0-4103058-02
C-4103-1500-22-0-4103050-02
C-4103-1500-12-0-4103006-02
C-4103-1500-14-0-4103048-02
C-4103-1500-19-0-4103052-02</t>
  </si>
  <si>
    <t>14521; 59921; 39521</t>
  </si>
  <si>
    <t>FILA_70</t>
  </si>
  <si>
    <t>Contratar la prestación de servicios para la organización, administración, operación y ejecución de acciones logísticas para la realización de eventos institucionales en cumplimiento de las obligaciones misionales y funcionales</t>
  </si>
  <si>
    <t>C-4103-1500-12-0-4103006-02
C-4103-1500-14-0-4103048-02
C-4103-1500-19-0-4103052-02
A-02-02-02-008-005</t>
  </si>
  <si>
    <t>FILA_71</t>
  </si>
  <si>
    <t>Gastos de desplazamiento contratistas - Subdirección</t>
  </si>
  <si>
    <t>C-4103-1500-19-0-4103052-02</t>
  </si>
  <si>
    <t>no se llevo a cabo</t>
  </si>
  <si>
    <t>FILA_72</t>
  </si>
  <si>
    <t>Gastos de desplazamiento contratistas - Acompañamiento</t>
  </si>
  <si>
    <t>FILA_73</t>
  </si>
  <si>
    <t>Gastos de desplazamiento contratistas - Oferta</t>
  </si>
  <si>
    <t>FILA_74</t>
  </si>
  <si>
    <t>Contratar el suministro de tiquetes aéreos nacionales e internacionales -Contratistas Subdirección</t>
  </si>
  <si>
    <t>FILA_75</t>
  </si>
  <si>
    <t>Contratar el suministro de tiquetes aéreos nacionales e internacionales - Contratistas Acompañamiento</t>
  </si>
  <si>
    <t>FILA_76</t>
  </si>
  <si>
    <t>Contratar el suministro de tiquetes aéreos nacionales e internacionales - Contratistas Oferta</t>
  </si>
  <si>
    <t>FILA_77</t>
  </si>
  <si>
    <t>Contratar la prestación de servicios profesionales técnicos y de apoyo a la gestión - Subdirección</t>
  </si>
  <si>
    <t>FILA_78</t>
  </si>
  <si>
    <t>Contratar la prestación de servicios profesionales técnicos y de apoyo a la gestión - Acompañamiento</t>
  </si>
  <si>
    <t>FILA_79</t>
  </si>
  <si>
    <t>Contratar la prestación de servicios profesionales, técnicos y de apoyo a la gestión - Dirección Oferta - Nivel Nacional</t>
  </si>
  <si>
    <t>FILA_80</t>
  </si>
  <si>
    <t>Implementar el programa empleate a través de iniciativas de apoyo al empleo para eliminar y/o mitigar las barreras existentes que permitan el acceso efectivo y permanencia al mercado laboral de la población sujeto de atención de Prosperidad Social</t>
  </si>
  <si>
    <t>FILA_81</t>
  </si>
  <si>
    <t>Contar con servicio de mailing y mensajería a través del Centro de Contacto que permita continuar acercando la oferta social a los hogares pobres y pobres extremos atendidos por Prosperidad Social</t>
  </si>
  <si>
    <t>FILA_82</t>
  </si>
  <si>
    <t>Adquirir tulas como material de empaque, para entregar los bienes en especie en calidad de donación a la población del sector de la inclusión social y la reconciliación damnificada por desastres naturales.</t>
  </si>
  <si>
    <t>FILA_83</t>
  </si>
  <si>
    <t>Adquirir lonas (costales sintéticos) como material de empaque para entregar las donaciones a los beneficiarios.</t>
  </si>
  <si>
    <t>FILA_84</t>
  </si>
  <si>
    <t>Contratar la prestación de servicios profesionales técnicos y de apoyo a la Gestión dirección de gestión y articulación de la oferta social CRO</t>
  </si>
  <si>
    <t>C-4103-1500-19-0-4103049-02</t>
  </si>
  <si>
    <t>FILA_85</t>
  </si>
  <si>
    <t>Comisión fiduciaria del contrato de fiducia del fondo de pago por resultados</t>
  </si>
  <si>
    <t>FILA_86</t>
  </si>
  <si>
    <t>Patrimonio autónomo del Fondo de Pago por Resultados</t>
  </si>
  <si>
    <t>FILA_87</t>
  </si>
  <si>
    <t>Contratar el suministro de tiquetes aéreos nacionales e internacionales</t>
  </si>
  <si>
    <t>FILA_88</t>
  </si>
  <si>
    <t>Contratación de servicios profesionales y de apoyo a la gestión - Dirección General</t>
  </si>
  <si>
    <t>FILA_89</t>
  </si>
  <si>
    <t>Contratar el suministro de tiquetes aéreos nacionales e internacionales requeridos por el Departamento Administrativo para la Prosperidad Social, con el fin de atender las necesidades de desplazamiento de sus servidores públicos y contratistas de prestación de servicios profesionales y de apoyo a la gestión.</t>
  </si>
  <si>
    <t>FILA_90</t>
  </si>
  <si>
    <t>FILA_91</t>
  </si>
  <si>
    <t>Fortalecer la relación entre Prosperidad Social y los ciudadanos objeto de atención a través de una estrategia de atención multicanal con el aprovechamiento de las TIC. Para apoyar la implementación de la oferta misional de Prosperidad Social.</t>
  </si>
  <si>
    <t>FILA_92</t>
  </si>
  <si>
    <t>Fortalecer la relación entre Prosperidad Social y los ciudadanos objeto de atención a través de una estrategia de atención multicanal con el aprovechamiento de las TIC. Para apoyar la implementación de la oferta misional de Prosperidad Social (Apalancamiento VF 2022)</t>
  </si>
  <si>
    <t>Desierto</t>
  </si>
  <si>
    <t>FILA_93</t>
  </si>
  <si>
    <t>Contratar el Suministro de Tiquetes Aéreos nacionales  e internacionales requeridos por Prosperidad Social  con el fin de atender las necesidades de desplazamiento de sus servidores públicos y contratistas de prestación de servicios y de apoyo a la gestión. (Bolsa Común)</t>
  </si>
  <si>
    <t>FILA_94</t>
  </si>
  <si>
    <t>40321; 20821</t>
  </si>
  <si>
    <t>FILA_95</t>
  </si>
  <si>
    <t>“ Prestar el servicio de mantenimiento preventivo y mantenimiento correctivo con suministro de repuestos a la plataforma telefónica del Departamento Administrativo para la Prosperidad Social – Prosperidad Social.”</t>
  </si>
  <si>
    <t>FILA_96</t>
  </si>
  <si>
    <t>Contratar la adquisición de garantía y soporte de ON SITE ante el fabricante por 3 años para los servidores HPE ProLiant ML150 ubicados en las direcciones regionales de PROSPERIDAD SOCIAL.”</t>
  </si>
  <si>
    <t>FILA_97</t>
  </si>
  <si>
    <t>Adquirir servicios de soporte tecnológico, mantenimiento preventivo y correctivo de hardware y software.Vigencia Futura</t>
  </si>
  <si>
    <t>4321</t>
  </si>
  <si>
    <t>FILA_98</t>
  </si>
  <si>
    <t>Adquirir servicios de soporte tecnológico, mantenimiento preventivo y correctivo de hardware y software.</t>
  </si>
  <si>
    <t>18221</t>
  </si>
  <si>
    <t>FILA_99</t>
  </si>
  <si>
    <t>Prestación de servicios profesionales y de apoyo a la gestión - GIT Infraestructura y servicios TI</t>
  </si>
  <si>
    <t>FILA_100</t>
  </si>
  <si>
    <t>Contratar la prestación de los servicios tecnológicos de conectividad -Vigencia futura</t>
  </si>
  <si>
    <t>A-02-02-02-008-004</t>
  </si>
  <si>
    <t>FILA_101</t>
  </si>
  <si>
    <t>Contratar la prestación de los servicios tecnológicos de conectividad.</t>
  </si>
  <si>
    <t>FILA_102</t>
  </si>
  <si>
    <t>Prestar el servicio de transporte, custodia y almacenamiento de medios magnéticos para el Departamento Administrativo para la Prosperidad Social..</t>
  </si>
  <si>
    <t>FILA_103</t>
  </si>
  <si>
    <t>Contratar el mantenimiento, soporte, actualización y desarrollo del Sistema Delta</t>
  </si>
  <si>
    <t>FILA_104</t>
  </si>
  <si>
    <t>Contratar la adquisición y/o renovación de las licencias de uso de los aplicativos de gestión de contenidos (Oficina de Comunicaciones)</t>
  </si>
  <si>
    <t>FILA_105</t>
  </si>
  <si>
    <t>Contratar mantenimiento y soporte de  software integrado de gestión de calidad (KAWAK)</t>
  </si>
  <si>
    <t>FILA_106</t>
  </si>
  <si>
    <t>Contratar el soporte, actualización y mantenimiento del Sistema de Mesa de Ayuda DEXON IMAXT STANDARD</t>
  </si>
  <si>
    <t>FILA_107</t>
  </si>
  <si>
    <t>Contratar el servicio de soporte,  mantenimiento y actualización para los módulos del Software  PCT ENTERPRISE.</t>
  </si>
  <si>
    <t>FILA_108</t>
  </si>
  <si>
    <t>FILA_109</t>
  </si>
  <si>
    <t>Prestación de servicios profesionales y de apoyo a la gestión - GIT Control Interno Disciplinario</t>
  </si>
  <si>
    <t>FILA_110</t>
  </si>
  <si>
    <t>FILA_111</t>
  </si>
  <si>
    <t>Prestación de servicios profesionales y de apoyo a la gestión - GIT Participación ciudadana</t>
  </si>
  <si>
    <t>FILA_112</t>
  </si>
  <si>
    <t>Contratar el suministro de tiquetes aéreos nacionales e internacionales - GIT Participación ciudadana</t>
  </si>
  <si>
    <t>FILA_113</t>
  </si>
  <si>
    <t>Renovación actualización y soporte técnico de Oracle.</t>
  </si>
  <si>
    <t>FILA_114</t>
  </si>
  <si>
    <t xml:space="preserve">Servicios financieros programa Ingreso Solidario                  </t>
  </si>
  <si>
    <t>A-03-03-01-082</t>
  </si>
  <si>
    <t>FILA_115</t>
  </si>
  <si>
    <t xml:space="preserve">Contratar la suscripción al servicio de información jurídica en materia contractual para los funcionarios de la Subdirección de Contratación del Departamento Administrativo para la Prosperidad Social. </t>
  </si>
  <si>
    <t>A-02-02-02-008-002</t>
  </si>
  <si>
    <t>FILA_116</t>
  </si>
  <si>
    <t>FILA_117</t>
  </si>
  <si>
    <t>COMISIONES BANCARIAS PROYECTO PRODUCTIVO FEST VIII 2021</t>
  </si>
  <si>
    <t>FILA_118</t>
  </si>
  <si>
    <t>Prestar los servicios profesionales a la Dirección de Inclusión Productiva (FEST HONORARIOS)</t>
  </si>
  <si>
    <t>FILA_119</t>
  </si>
  <si>
    <t>Contratar el suministro de Tiquetes aéreos nacionales e internacionales requeridos por el DPS, con el fin de atender las necesidades de desplazamiento de sus servidores públicos y contratistas de prestación de servicios profesionales y de apoyo a la gestión. FEST</t>
  </si>
  <si>
    <t>FILA_120</t>
  </si>
  <si>
    <t>FILA_121</t>
  </si>
  <si>
    <t xml:space="preserve">Contratación de servicios profesionales y de apoyo a la gestión </t>
  </si>
  <si>
    <t>FILA_122</t>
  </si>
  <si>
    <t>FILA_123</t>
  </si>
  <si>
    <t>Financiar la ejecución de proyectos que fueron objeto de sustitución presupuestal por autorización de Vigencias Futuras(2) (Hospital Bojayá)</t>
  </si>
  <si>
    <t>18721; 33021</t>
  </si>
  <si>
    <t>FILA_124</t>
  </si>
  <si>
    <t>Prestación de servicios profesionales y de apoyo a la gestión - DISH</t>
  </si>
  <si>
    <t>C-4103-1500-14-0-4103048-02</t>
  </si>
  <si>
    <t>FILA_125</t>
  </si>
  <si>
    <t>FILA_126</t>
  </si>
  <si>
    <t>Contratar la prestación de servicios para la organización, administración, operación y ejecución de acciones logísticas para la realización de eventos institucionales en cumplimiento de las obligaciones misionales y funcionales, que fueron objeto de sustitución presupuestal por autorización de Vigencias Futuras(2)( Operador logistico)</t>
  </si>
  <si>
    <t>FILA_127</t>
  </si>
  <si>
    <t>Contratación de servicios profesionales y de apoyo a la gestión para la Oficina de Control Interno</t>
  </si>
  <si>
    <t>FILA_128</t>
  </si>
  <si>
    <t>FILA_129</t>
  </si>
  <si>
    <t>FILA_130</t>
  </si>
  <si>
    <t>Prestación de servicios profesionales y de apoyo a la gestión - Oficina de Gestión Regional</t>
  </si>
  <si>
    <t>FILA_131</t>
  </si>
  <si>
    <t>Adquirir la renovación de licenciamiento Microsoft por suscripción.</t>
  </si>
  <si>
    <t>FILA_132</t>
  </si>
  <si>
    <t>Renovación del soporte y garantía para la solución de firewall y firewall de aplicaciones WEB.</t>
  </si>
  <si>
    <t>FILA_133</t>
  </si>
  <si>
    <t xml:space="preserve">Renovación servicio de Software Assurance licenciamiento Microsoft Servidores y  desarrollo  </t>
  </si>
  <si>
    <t>FILA_134</t>
  </si>
  <si>
    <t>Adquirir la extensión de los servicios de nube actuales (Azure)</t>
  </si>
  <si>
    <t>FILA_135</t>
  </si>
  <si>
    <t>Prestación del servicio financiero para entrega de las transferencias monetarias condicionadas (TMC) a los participantes del programa  Jóvenes en Acción de Prosperidad Social. (Vigencia Futura 2021)</t>
  </si>
  <si>
    <t>FILA_136</t>
  </si>
  <si>
    <t>Adquirir Sistema de Control de acceso a red inalámbrica y alámbrica</t>
  </si>
  <si>
    <t>FILA_137</t>
  </si>
  <si>
    <t>Adquisición de Soporte Premier con énfasis en los servicios de Data Analytics, Azure PaaS y Cybersecurity de Microsoft, por suscripción bajo la adhesión al Instrumento de Agregación de Demanda Software por Catálogo (CCE-139-IAD-2020) de Colombia Compra Eficiente, el cual se encuentra vigente hasta el 24 de febrero de 2022</t>
  </si>
  <si>
    <t>C-4199-1500-2-0-4199062-02
C-4103-1500-12-0-4103006-02
C-4103-1500-19-0-4103052-02</t>
  </si>
  <si>
    <t>17921; 47421</t>
  </si>
  <si>
    <t>FILA_138</t>
  </si>
  <si>
    <t>Prestación de servicios profesionales y de apoyo a la gestión de la Oficina Asesora de Planeación.</t>
  </si>
  <si>
    <t>FILA_139</t>
  </si>
  <si>
    <t>Contratar el suministro de tiquetes aéreos nacionales e internacionales - Oficina Asesora de Planeación.</t>
  </si>
  <si>
    <t>FILA_140</t>
  </si>
  <si>
    <t>VIGILANCIA, REVISIÓN Y SEGUIMIENTO DIARIO A LOS PROCESOS JUDICIALES EN LOS QUE ES PARTE LA ENTIDAD</t>
  </si>
  <si>
    <t>FILA_141</t>
  </si>
  <si>
    <t>CONTRATAR EL SUMINISTRO DE TIQUETES AÉREOS NACIONALES E INTERNACIONALES - OAJ</t>
  </si>
  <si>
    <t>FILA_142</t>
  </si>
  <si>
    <t>Prestar el servicio especializado de suscripción del acceso a un sistema de información virtual que garantice los derechos de autor, de contenido jurídico, jurisprudencial, doctrinal y noticioso para los funcionarios del Departamento Administrativo para la Prosperidad Social, vía internet con cobertura ilimitada y con un análisis jurisprudencial o doctrinal</t>
  </si>
  <si>
    <t>FILA_143</t>
  </si>
  <si>
    <t>CONTRATAR SERVICIOS PROFESIONALES, TÉCNICOS Y  APOYO A LA GESTIÓN PARA LA OFICINA JURÍDICA</t>
  </si>
  <si>
    <t>FILA_144</t>
  </si>
  <si>
    <t>Se requiere contratar personal para la prestación de servicios profesionales para los cuales el personal de planta de la Oficina de Comunicaciones es insuficiente.</t>
  </si>
  <si>
    <t>FILA_145</t>
  </si>
  <si>
    <t>Prestar los servicios de monitoreo de medios de comunicación tales como: prensa, radio, televisión, internet y redes sociales a nivel nacional y regional, a la Oficina Asesora de Comunicaciones de PROSPERIDAD SOCIAL encaminados a contribuir al seguimiento y análisis del entorno noticioso e informativo del Sector de la Inclusión Social y la Reconciliación.</t>
  </si>
  <si>
    <t>FILA_146</t>
  </si>
  <si>
    <t>Contratar el servicio de monitoreo de medios impresos, televisivos, radiales y digitales para la medición, análisis y evaluación cuantitativa y cualitativa del posicionamiento de la entidad.</t>
  </si>
  <si>
    <t>FILA_147</t>
  </si>
  <si>
    <t>Prestación de servicios profesionales y de apoyo a la gestión - SD Contratos</t>
  </si>
  <si>
    <t>FILA_148</t>
  </si>
  <si>
    <t xml:space="preserve">Prestación de servicios profesionales  para la Subdirección de Operaciones </t>
  </si>
  <si>
    <t>FILA_149</t>
  </si>
  <si>
    <t xml:space="preserve">Contratar el suministro de combustible para el parque automotor y los bienes del DEPARTAMENTO ADMINISTRATIVO PARA LA PROSPERIDAD SOCIAL - PROSPERIDAD SOCIAL que requieran de éste para su funcionamiento, a través del acuerdo marco - Vigencia Futura </t>
  </si>
  <si>
    <t>se tramito vigencia futura por sustitución de recursos, por valor de $33.610.108</t>
  </si>
  <si>
    <t>Correo electronico del 4 de enero de 2021</t>
  </si>
  <si>
    <t>Acuerdo de Corresponsabilidad y Convenio de Cooperación</t>
  </si>
  <si>
    <t>Los contratos mencionados en la columna 4 fueron a cero costo</t>
  </si>
  <si>
    <t>ACTA DEL COMITÉ INSTITUCIONAL DE GESTIÓN Y DESEMPEÑO, ACTA N. 1 DEL 26 DE ENERO 2021</t>
  </si>
  <si>
    <t>Obj 1 - Implementar la Ruta de superación de la pobreza a nivel institucional, impactando las dimensiones programáticas y de procesos de la Entidad.</t>
  </si>
  <si>
    <t>Es7 - Prosperidad Social, enfocada en el fortalecimiento de su planeación, gestión y regionalización, articula la Ruta de Superación de la pobreza en su modelo de operación por procesos, en el marco del Modelo Integrado de Planeación y Gestión -MIPG</t>
  </si>
  <si>
    <t>01	SUBDIRECCION GENERAL PARA LA SUPERACION DE LA POBREZA</t>
  </si>
  <si>
    <t>N/A</t>
  </si>
  <si>
    <t>Ejercicios de focalización en el marco de la Ruta para la Superación de la Pobreza (RSP) e implementación de Esquema de Seguimiento y monitoreo Meta: 100 Porcentual</t>
  </si>
  <si>
    <t>El producto no tuvo ajustes</t>
  </si>
  <si>
    <t>Priorización territorial realizada</t>
  </si>
  <si>
    <t>Es1 - Las estrategias de acompañamiento a los hogares y comunidades en pobreza se rediseñan y fortalecen para la priorización de oferta social del Estado.</t>
  </si>
  <si>
    <t>Documentos de lineamientos para la temática de acompañamiento familiar y comunitario. Meta: 100 Porcentual</t>
  </si>
  <si>
    <t>Propuesta de ajuste normativa de las resolución 2717 de 2016 retroalimentada</t>
  </si>
  <si>
    <t>Documentos de lineamientos para la temática de acompañamiento familiar y comunitario. Meta: 1 Numérica</t>
  </si>
  <si>
    <t>Es6 - Equidad Digital se consolida como la plataforma de información del sector garantizando interoperabilidad con otros sistemas y fuentes de datos.</t>
  </si>
  <si>
    <t>Documento para el fortalecimiento del ecosistema de Equidad Digital Meta: 1 Numérica</t>
  </si>
  <si>
    <t>Ejercicio de analítica, uso y explotación de datos realizado en la plataforma dispuesta por Prosperidad Social</t>
  </si>
  <si>
    <t>Documento para el fortalecimiento del ecosistema de Equidad Digital Meta: 100 Porcentual</t>
  </si>
  <si>
    <t>Desarrollos requeridos para el Módulo de Focalización realizados</t>
  </si>
  <si>
    <t>Plataforma interoperable implementada</t>
  </si>
  <si>
    <t>Listados de potenciales beneficiarios enviados</t>
  </si>
  <si>
    <t>Seguimiento de los listados de potenciales beneficiarios realizado</t>
  </si>
  <si>
    <t>Documento de lineamientos y seguimiento al proceso de gestión y articulación de la oferta en el marco de la RSP Meta: 100 Porcentual</t>
  </si>
  <si>
    <t>Proceso de gestión y articulación de la oferta retroalimentado</t>
  </si>
  <si>
    <t>Documento de lineamientos y seguimiento al proceso de gestión y articulación de la oferta en el marco de la RSP Meta: 1 Numérica</t>
  </si>
  <si>
    <t>Proceso de gestión y articulación de la oferta monitoreado</t>
  </si>
  <si>
    <t>Obj 3 - Liderar las políticas públicas de inclusión social orientadas a la superación de la pobreza y la equidad social.</t>
  </si>
  <si>
    <t>Es5 - Prosperidad Social posiciona su liderazgo en la articulación de la oferta social del Estado en el marco de la Ruta para la superación de la pobreza y la Mesa de Equidad.</t>
  </si>
  <si>
    <t>Documentos generados en el marco de la Mesa de equidad y sus instancias de apoyo Meta: 100 Porcentual</t>
  </si>
  <si>
    <t>"*Secretaría Técnica de la Mesa de Equidad ejecutada
*Propuesta de refocalización de programas de transferencias monetarias presentada
*Propuesta de esquema de interoperación de los programas de transferencias monetarias presentado "</t>
  </si>
  <si>
    <t>Borrador Reglamento interno  propuesto por la Secretaría Técnica y enviado a las demás entidades que conforman la Mesa de Equidad para sus observaciones.</t>
  </si>
  <si>
    <t>En junio, se ajusta resultado esperado. Se solicita modificar el entregable de la actividad "Dar  lineamientos y realizar seguimiento a espacios de articulación territorial", debido que su operación depende de la reglamentación de la Mesa Técnica Nacional; actividad que se encuentra en curso y espera que finalice su aprobación en segundo semestre de 2021.</t>
  </si>
  <si>
    <t>Lineamientos a los espacios de articulación territorial aprobados</t>
  </si>
  <si>
    <t>Documentos de insumo para la creación de la Estrategia de Superación de la Pobreza Infantil Meta: 1 Numérica</t>
  </si>
  <si>
    <t>Documento de diseño elaborado</t>
  </si>
  <si>
    <t>Documentos de insumo para la creación de la Estrategia de Superación de la Pobreza Infantil Meta: 100 Porcentual</t>
  </si>
  <si>
    <t>Resultado esperado: Propuesta de focalización para la estrategia elaborada</t>
  </si>
  <si>
    <t>GESTION Y ARTICULACION DE LA OFERTA SOCIAL</t>
  </si>
  <si>
    <t>FORTALECIMIENTO DE LA GESTIÓN DE OFERTA PARA LA SUPERACIÓN DE LA POBREZA- FIP A NIVEL NACIONAL</t>
  </si>
  <si>
    <t>Acceso a oferta complementaria pertinente y oportuna para las necesidades de salud, educación habitabilidad y emprendimiento, para la población sujeto de atención de Prosperidad Social en el marco de la Ruta para la superación de la pobreza. Meta: 100 Porcentual</t>
  </si>
  <si>
    <t>02	DIRECCION DE GESTION Y ARTICULACION DE LA OFERTA SOCIAL</t>
  </si>
  <si>
    <t>Listados de población potencial a acceder a los servicios de oferta complementaria que se gestiona con los aliados</t>
  </si>
  <si>
    <t>Módulo de Oferta actualizado con aliados públicos, privados y cooperantes con oferta pertinente para la superación de la pobreza</t>
  </si>
  <si>
    <t>Acceso a oferta complementaria pertinente y oportuna para las necesidades de salud, educación habitabilidad y emprendimiento, para la población sujeto de atención de Prosperidad Social en el marco de la Ruta para la superación de la pobreza. Meta: 27 Numérica</t>
  </si>
  <si>
    <t>Ferias de servicio y espacios de comercialización realizados para acercar oferta social a la población sujeto de atención de Prosperidad Social</t>
  </si>
  <si>
    <t>Acceso a oferta complementaria pertinente y oportuna para las necesidades de salud, educación habitabilidad y emprendimiento, para la población sujeto de atención de Prosperidad Social en el marco de la Ruta para la superación de la pobreza. Meta: 50 Numérica</t>
  </si>
  <si>
    <t>Mecanismos de articulación formalizados (memorandos de entendimiento, convenios, protocolos/planes de trabajo, acuerdos de colaboración empresarial, cartas de intención) con entidades territoriales, aliados públicos, privados y de cooperación internacional que contribuyan a la inclusión social y productiva (emprendimiento) de la población sujeto de atención de Prosperidad Social</t>
  </si>
  <si>
    <t>Acceso a oferta complementaria pertinente y oportuna para las necesidades de salud, educación habitabilidad y emprendimiento, para la población sujeto de atención de Prosperidad Social en el marco de la Ruta para la superación de la pobreza. Meta: 500000 Numérica</t>
  </si>
  <si>
    <t>Servicios de oferta complementaria provistos con acceso efectivo a población sujeto de atención de Prosperidad Social</t>
  </si>
  <si>
    <t>Acceso a bienes de uso, consumo o activos de capital en calidad de donación como acción complementaria a la superación de la pobreza Meta: 7 Numérica</t>
  </si>
  <si>
    <t>En agosto, solicitan aumentar meta, pasando de 4 a 7 informes de legalización  de las donaciones recibidas como bienes en especie para la población sujeto de atención de Prosperidad Social, teniendo en cuenta que en el tercer trimestre de año se tiene previsto realizar legalizaciones mensuales y dos en el último trimestre de año y no con peridiodicidad trimestral.</t>
  </si>
  <si>
    <t>Informes de legalización de las donaciones recibidas</t>
  </si>
  <si>
    <t>Acceso a bienes de uso, consumo o activos de capital en calidad de donación como acción complementaria a la superación de la pobreza Meta: 40000 Numérica</t>
  </si>
  <si>
    <t xml:space="preserve">En agosto, solicitan disminuir meta de 50000 a 40000 registros administrativos, dadas las condiciones actuales de articulación de donaciones que se ven afectadas por una gran cantidad de variables exógenas podría verse obstaculizado el cumplimiento de la meta anteriormente propuesta </t>
  </si>
  <si>
    <t>Hogares de población del Sector de la Inclusión Social y Reconciliación beneficiados con donaciones de bienes en especie</t>
  </si>
  <si>
    <t>Acceso a oferta de empleo con actores privados para la población sujeto de atención de Prosperidad Social en el marco de la Ruta para la Superación de la Pobreza Meta: 4 Numérica</t>
  </si>
  <si>
    <t>Mapeo de aliados públicos y privados que conocen la estrategia de empleo del DPS</t>
  </si>
  <si>
    <t>Acceso a oferta de empleo con actores privados para la población sujeto de atención de Prosperidad Social en el marco de la Ruta para la Superación de la Pobreza Meta: 15 Numérica</t>
  </si>
  <si>
    <t>Planes de trabajo suscritos y en ejecución con acciones de empleabilidad para la población sujeto de atención de Prosperidad Social</t>
  </si>
  <si>
    <t>Acceso a oferta de empleo con actores privados para la población sujeto de atención de Prosperidad Social en el marco de la Ruta para la Superación de la Pobreza Meta: 2 Numérica</t>
  </si>
  <si>
    <t>Informes de ejecución de los retos de empleabilidad</t>
  </si>
  <si>
    <t>Servicios para el cierre de brechas y la conexión a mercados de las unidades productivas sujeto de atención de Prosperidad Social Meta: 100 Porcentual</t>
  </si>
  <si>
    <t>Documento con el análisis, clasificación y perfilamiento de las unidades productivas apoyadas por la Dirección de Inclusión Productiva</t>
  </si>
  <si>
    <t>Servicios para el cierre de brechas y la conexión a mercados de las unidades productivas sujeto de atención de Prosperidad Social Meta: 1326 Numérica</t>
  </si>
  <si>
    <t>Servicios de oferta con acceso efectivo gestionados a Unidades Productivas apoyadas por la Dirección de Inclusión productiva  para el cierre de brechas de comercialización</t>
  </si>
  <si>
    <t>Servicios para el cierre de brechas y la conexión a mercados de las unidades productivas sujeto de atención de Prosperidad Social Meta: 160 Numérica</t>
  </si>
  <si>
    <t>Unidades productivas que participan en espacios de comercialización</t>
  </si>
  <si>
    <t>Servicios para el cierre de brechas y la conexión a mercados de las unidades productivas sujeto de atención de Prosperidad Social Meta: 3 Numérica</t>
  </si>
  <si>
    <t>Unidades productivas con acuerdos comerciales acompañadas</t>
  </si>
  <si>
    <t>Iniciativas de pago por resultado a través del Fondo de Pago por Resultados Meta: 2 Numérica</t>
  </si>
  <si>
    <t>Retos lanzados desde el  Fondo de Pago por Resultados</t>
  </si>
  <si>
    <t>Documentos que generen recomendaciones para el diseño e implementación de iniciativas en el Fondo de Pago por Resultados</t>
  </si>
  <si>
    <t>Proyectos de innovación social Meta: 2 Numérica</t>
  </si>
  <si>
    <t>Problemáticas identificadas, priorizadas y analizadas en el marco de la metodología de innovación social</t>
  </si>
  <si>
    <t>Alternativas de solución probadas e implementadas en el marco de la metodología de innovación social</t>
  </si>
  <si>
    <t>Asistencia técnica para el fortalecimiento institucional a través de transferencia de conocimiento y herramientas de innovación social Meta: 2 Numérica</t>
  </si>
  <si>
    <t>Cursos diseñados</t>
  </si>
  <si>
    <t>Cursos de innovación social implementados</t>
  </si>
  <si>
    <t>Asistencia técnica para el fortalecimiento institucional a través de transferencia de conocimiento y herramientas de innovación social Meta: 100 Porcentual</t>
  </si>
  <si>
    <t>Kit de asistencia técnica construido</t>
  </si>
  <si>
    <t>Asistencia técnica para el fortalecimiento institucional a través de transferencia de conocimiento y herramientas de innovación social Meta: 50 Numérica</t>
  </si>
  <si>
    <t>Entidades territoriales y/o Direcciones Regionales de Prosperidad Social con sesiones de asistencia técnica</t>
  </si>
  <si>
    <t>Asistencia técnica para el fortalecimiento institucional a través de transferencia de conocimiento y herramientas de innovación social Meta: 7 Numérica</t>
  </si>
  <si>
    <t>Acciones de fortalecimiento de las capacidades de Prosperidad Social y los países aliados en políticas de superación pobreza</t>
  </si>
  <si>
    <t>Asistencia técnica para el fortalecimiento institucional a través de transferencia de conocimiento y herramientas de innovación social Meta: 5 Numérica</t>
  </si>
  <si>
    <t>Eventos de Posicionamiento de Prosperidad Social en políticas de Superación de Pobreza y atención de la emergencia ocasionada por el COVID 19</t>
  </si>
  <si>
    <t>03	DIRECCION DE ACOMPAÑAMIENTO FAMILIAR Y COMUNITARIO</t>
  </si>
  <si>
    <t>Documento propuesta de ajuste normativo de la resolución 2717 de 2016 Meta: 100 Porcentual</t>
  </si>
  <si>
    <t>1 Documento</t>
  </si>
  <si>
    <t>Jornadas de orientación en temas de acompañamiento dirigidas a funcionarios y contratistas Meta: 100 Porcentual</t>
  </si>
  <si>
    <t>Jornadas de orientación en temas de acompañamiento dirigidas a funcionarios y contratistas Meta: 5 Numérica</t>
  </si>
  <si>
    <t>5 informes</t>
  </si>
  <si>
    <t>Gestión de solicitudes Datos Bases UNIDOS Meta: 2 Numérica</t>
  </si>
  <si>
    <t>2 soportes solicitud y resultado cruce</t>
  </si>
  <si>
    <t>04	SUBDIRECCION GENERAL DE PROGRAMAS Y PROYECTOS</t>
  </si>
  <si>
    <t>Coordinar el desarrollo de la  Estrategia de Atención para Comunidades Étnicas Meta: 6 Numérica</t>
  </si>
  <si>
    <t>Mesas de trabajo finalizadas</t>
  </si>
  <si>
    <t>Gestión de la Ruta para la Superación de la Pobreza Meta: 100 Porcentual</t>
  </si>
  <si>
    <t>Cumplimiento del Plan de trabajo.</t>
  </si>
  <si>
    <t>Gestión para la implementación de las políticas de niñez, adolescencia, juventud y familia en el marco de la ruta para la superación de la pobreza. Meta: 4 Numérica</t>
  </si>
  <si>
    <t>Documentos</t>
  </si>
  <si>
    <t>Articulación y gestión de la política de víctimas del conflicto armado (Ley 1448 de 2011 y Decretos Ley 4633, 4634 y 4635 de 2011) en los programas misionales de la entidad Meta: 4 Numérica</t>
  </si>
  <si>
    <t>4 reuniones de coordinación interna realizadas</t>
  </si>
  <si>
    <t>Implementar progresivamente el enfoque diferencial con base en el enfoque de derechos en Prosperidad Social tanto en los programas misionales como las áreas de apoyo. Meta: 100 Porcentual</t>
  </si>
  <si>
    <t>Producto final de la vigencia un (1) documento</t>
  </si>
  <si>
    <t>C</t>
  </si>
  <si>
    <t>Acompañamiento técnico al 100% dependencias que lo soliciten, con evidencia a través de comunicaciones internas (oficios, correos electrónicos, etc.)</t>
  </si>
  <si>
    <t>Gestión para la implementación de las políticas de niñez, adolescencia, juventud y familia en el marco de la ruta para la superación de la pobreza. Meta: 2 Numérica</t>
  </si>
  <si>
    <t>Coordinar el desarrollo de la  Estrategia de Atención para Comunidades Étnicas Meta: 100 Porcentual</t>
  </si>
  <si>
    <t>Documento e instrumentos diseñados</t>
  </si>
  <si>
    <t>Informe de resultados del acompañamiento</t>
  </si>
  <si>
    <t>Gestión de la Ruta para la Superación de la Pobreza Meta: 1 Numérica</t>
  </si>
  <si>
    <t>Informe  de seguimiento</t>
  </si>
  <si>
    <t>Documento orientador.</t>
  </si>
  <si>
    <t>Articulación y gestión de la política de víctimas del conflicto armado (Ley 1448 de 2011 y Decretos Ley 4633, 4634 y 4635 de 2011) en los programas misionales de la entidad Meta: 100 Porcentual</t>
  </si>
  <si>
    <t>Plan de acción institucional</t>
  </si>
  <si>
    <t>Es2 - Los programas de transferencias monetarias se rediseñan y/o ajustan, atendiendo prioritariamente población en pobreza</t>
  </si>
  <si>
    <t>Familias en Acción</t>
  </si>
  <si>
    <t>IMPLEMENTACIÓN DE TRANSFERENCIAS MONETARIAS CONDICIONADAS PARA POBLACIÓN VULNERABLE A NIVEL NACIONAL - FIP  NACIONAL</t>
  </si>
  <si>
    <t>Familias en Acción - TMC en educación y salud. Implementar Fase IV Meta: 6 Numérica</t>
  </si>
  <si>
    <t>06	DIRECCION DE TRANSFERENCIAS MONETARIAS CONDICIONADAS</t>
  </si>
  <si>
    <t>Ciclos operativos ejecutados</t>
  </si>
  <si>
    <t>Jóvenes en Acción</t>
  </si>
  <si>
    <t>Jóvenes en Acción - TMC en educación Meta: 202136 Numérica</t>
  </si>
  <si>
    <t>jóvenes inscritos</t>
  </si>
  <si>
    <t>Jóvenes en Acción - TMC en educación Meta: 6 Numérica</t>
  </si>
  <si>
    <t>Compensación del IVA</t>
  </si>
  <si>
    <t>IMPLEMENTACION DE TRANSFERENCIAS MONETARIAS NO CONDICIONAS PARA DISMINUIR POBREZA MONETARIA EN LA POBLACION POBRE NACIONAL NACIONAL</t>
  </si>
  <si>
    <t>Compensación IVA - TMNC Meta: 6 Numérica</t>
  </si>
  <si>
    <t>Colombia Mayor</t>
  </si>
  <si>
    <t>IMPLEMENTACIÓN DE SUBSIDIO ECONÓMICO PARA POBLACIÓN ADULTA MAYOR EN SITUACIÓN DE VULNERABILIDAD - NACIONAL</t>
  </si>
  <si>
    <t>Colombia Mayor - TMNC Meta: 4 Numérica</t>
  </si>
  <si>
    <t>Base de datos de beneficiarios y potenciales beneficiarios focalizados</t>
  </si>
  <si>
    <t>Colombia Mayor - TMNC Meta: 12 Numérica</t>
  </si>
  <si>
    <t>Habilidades para la Vida - Componente Transversal Meta: 6 Numérica</t>
  </si>
  <si>
    <t>Documentos de asistencia técnica</t>
  </si>
  <si>
    <t>06	DIRECCION DE TRANSFERENCIAS MONETARIAS</t>
  </si>
  <si>
    <t>Plataforma de Transferencias Monetarias Meta: 100 Porcentual</t>
  </si>
  <si>
    <t>Documento elaborado</t>
  </si>
  <si>
    <t>Estados Financieros transmitidos a la Contaduría General de la Nación - CGN y publicados en el sitio web de la Entidad Meta: 100 Porcentual</t>
  </si>
  <si>
    <t>Estados Financieros elaborados con las características de relevancia y representación fiel.</t>
  </si>
  <si>
    <t>Compensación IVA - TMNC Meta: 100 Porcentual</t>
  </si>
  <si>
    <t>Documento elaborados</t>
  </si>
  <si>
    <t>Colombia Mayor - TMNC Meta: 100 Porcentual</t>
  </si>
  <si>
    <t>Documento Manual Operativo</t>
  </si>
  <si>
    <t>Ingreso Solidario</t>
  </si>
  <si>
    <t>FONDO DE MITIGACION DE EMERGENCIA - FOME</t>
  </si>
  <si>
    <t>Ingreso Solidario - TMNC Meta: 100 Porcentual</t>
  </si>
  <si>
    <t>Componente de bienestar comunitario Meta: 3754 Numérica</t>
  </si>
  <si>
    <t>Espacios de participación realizados</t>
  </si>
  <si>
    <t>Componente de bienestar comunitario Meta: 1877 Numérica</t>
  </si>
  <si>
    <t>Espacios de articulación realizados</t>
  </si>
  <si>
    <t>Componente de bienestar comunitario Meta: 60 Porcentual</t>
  </si>
  <si>
    <t>Acciones de oferta complementaria realizadas</t>
  </si>
  <si>
    <t>Familias en Acción - TMC en educación y salud. Implementar Fase IV Meta: 2600000 Numérica</t>
  </si>
  <si>
    <t>Familias inscritas</t>
  </si>
  <si>
    <t>Familias en Acción - TMC en educación y salud. Implementar Fase IV Meta: 100 Porcentual</t>
  </si>
  <si>
    <t>Auditoría atendida</t>
  </si>
  <si>
    <t>Jóvenes en Acción - TMC en educación Meta: 1 Numérica</t>
  </si>
  <si>
    <t>Ingreso Solidario - TMNC Meta: 6 Numérica</t>
  </si>
  <si>
    <t>Habilidades para la Vida - Componente Transversal Meta: 66000 Numérica</t>
  </si>
  <si>
    <t>Jóvenes atendidos</t>
  </si>
  <si>
    <t>Habilidades para la Vida - Componente Transversal Meta: 20000 Numérica</t>
  </si>
  <si>
    <t>En octubre se disminuye la meta de 30000 a 2000 jóvenes atendidos. Poca participación de jóvenes en inscripciones con el SENA y el MEN.  Por esta razon se evidencia la necesidad de contar con un ajuste en esta meta que se adecue al comportamiento actual de las inscripciones y la efectividad de los procesos de convocatoria que se han visto afectados durante el año.</t>
  </si>
  <si>
    <t>Socialización realizada</t>
  </si>
  <si>
    <t>Piloto implementado</t>
  </si>
  <si>
    <t>Plataforma de Transferencias Monetarias Meta: 4 Numérica</t>
  </si>
  <si>
    <t>Mesas técnicas realizadas</t>
  </si>
  <si>
    <t>Base de datos de Hogares focalizados</t>
  </si>
  <si>
    <t>Compensación IVA - TMNC Meta: 1 Numérica</t>
  </si>
  <si>
    <t>07	DIRECCION DE INCLUSION PRODUCTIVA</t>
  </si>
  <si>
    <t>Obj 2 - Gestionar la oferta social de manera articulada a nivel interinstitucional, dirigida a la inclusión social y productiva de los hogares y las comunidades</t>
  </si>
  <si>
    <t>Es3 - La oferta de inclusión productiva contribuye a la reactivación económica de población en pobreza, pobreza extrema y/o víctima del desplazamiento forzado.</t>
  </si>
  <si>
    <t>Enfoque Diferencial - IRACA</t>
  </si>
  <si>
    <t>IMPLEMENTACIÓN DE INTERVENCIÓN INTEGRAL A POBLACIÓN CON ENFOQUE DIFERENCIAL ÉTNICO, A NIVEL NACIONAL</t>
  </si>
  <si>
    <t>Servicio a hogares del Programa IRACA atendidos Meta: 14003 Numérica</t>
  </si>
  <si>
    <t>Hogares con unidades productivas implementadas del componente seguridad alimentaria intervención IRACA 2019-2020 (Sistema Kokan o aplicativo que lo reemplace)</t>
  </si>
  <si>
    <t>Servicios para el cierre de brechas y la conexión a mercados de las unidades productivas sujeto de atención de la DIP Meta: 160 Numérica</t>
  </si>
  <si>
    <t>Unidades productivas vinculadas a espacios de comercialización según registros de cada espacio de comercialización</t>
  </si>
  <si>
    <t>Servicios para el cierre de brechas y la conexión a mercados de las unidades productivas sujeto de atención de la DIP Meta: 3 Numérica</t>
  </si>
  <si>
    <t>Acuerdos comerciales acompañados en formato de seguimiento</t>
  </si>
  <si>
    <t>Familias en su Tierra - FEST</t>
  </si>
  <si>
    <t>IMPLEMENTACIÓN DE UNA INTERVENCIÓN INTEGRAL DIRIGIDA A LOS HOGARES RURALES VICTIMAS DE DESPLAZAMIENTO FORZADO EN CONDICIONES DE VULNERABILIDAD, A NIVEL NACIONAL</t>
  </si>
  <si>
    <t>Servicio a hogares víctimas de desplazamiento forzado (retornado o reubicados) del programa FEST Meta: 32450 Numérica</t>
  </si>
  <si>
    <t>Hogares Atendidos con el componente "Proyecto Productivo" de la intervención FEST VII  (Sistema Kokan o aplicativo que lo reemplace)</t>
  </si>
  <si>
    <t>Tiendas para la Gente</t>
  </si>
  <si>
    <t>IMPLEMENTACIÓN DE HERRAMIENTAS PARA LA INCLUSIÓN PRODUCTIVA DE LA POBLACIÓN EN SITUACIÓN DE POBREZA EXTREMA, VULNERABILIDAD Y VICTIMAS DEL DESPLAZAMIENTO FORZADO POR LA VIOLENCIA FIP A NIVEL  NACIONAL</t>
  </si>
  <si>
    <t>Emprendimientos atendidos Meta: 1747 Numérica</t>
  </si>
  <si>
    <t>Unidades productivas del programa Tiendas para la Gente 2020 con insumos entregados (Sistema Kokan o aplicativo que lo reemplace)</t>
  </si>
  <si>
    <t>Mi negocio</t>
  </si>
  <si>
    <t>Emprendimientos atendidos Meta: 9985 Numérica</t>
  </si>
  <si>
    <t>Unidades productivas capitalizadas del programa Mi negocio intervención  2019-2020 (Sistema Kokan o aplicativo que lo reemplace)</t>
  </si>
  <si>
    <t>Servicio a hogares del Programa IRACA atendidos Meta: 15100 Numérica</t>
  </si>
  <si>
    <t>Hogares con proyectos productivos comunitarios implementados intervención IRACA 2019-2020  (Sistema Kokan o aplicativo que lo reemplace)</t>
  </si>
  <si>
    <t>Servicio a hogares del Programa IRACA atendidos Meta: 8962 Numérica</t>
  </si>
  <si>
    <t>Hogares vinculados al programa IRACA intervención 2021 - 2022 (Sistema Kokan o aplicativo que lo reemplace)</t>
  </si>
  <si>
    <t>Unidades Productivas para el Autoconsumo</t>
  </si>
  <si>
    <t>IMPLEMENTACIÓN DE UNIDADES PRODUCTIVAS DE AUTOCONSUMO PARA POBLACIÓN POBRE Y VULNERABLE   NACIONAL - RESA</t>
  </si>
  <si>
    <t>Asistencia técnica en seguridad alimentaria y nutricional Meta: 11670 Numerica</t>
  </si>
  <si>
    <t>Hogares vinculados a unidades productivas para el autoconsumo de la  intervenciones 2021 y 2021-2022</t>
  </si>
  <si>
    <t>Emprendimientos atendidos Meta: 633 Numérico</t>
  </si>
  <si>
    <t>Personas vinculadas al programa Mi negocio raizal 2021 del proyecto "Reactivación Económica Express en el Archipiélago de San Andrés, Providencia y Santa Catalina". (Sistema de información Kokan o aplicativo que lo reemplace)</t>
  </si>
  <si>
    <t>Emprendimiento Colectivo</t>
  </si>
  <si>
    <t>Emprendimientos atendidos Meta: 28 Numérico</t>
  </si>
  <si>
    <t>Organizaciones colectivas vinculadas al programa Emprendimiento Colectivo 2021 (Sistema de información Kokan o sistema que lo reemplace)</t>
  </si>
  <si>
    <t xml:space="preserve">En marzo, se solicita  aumentar la meta para el IV trimestre llegando a 8920. El presente ajuste se deriva de la definición y decisión de la Dirección General por el escenario presupuestal para la intervención 2021-2022 del programa IRACA, que una vez aprobado arrojó una meta de atención de 8.920 hogares  lo cual requiere ajuste de la meta global inicialmente programada.  </t>
  </si>
  <si>
    <t>Hogares  con recursos asignados para la implementación del componente de Seguridad alimentaria del programa IRACA intervención 2021 - 2022  (Sistema Kokan o aplicativo que lo reemplace)</t>
  </si>
  <si>
    <t>Servicio a hogares víctimas de desplazamiento forzado (retornado o reubicados) del programa FEST Meta: 27526 Numérica</t>
  </si>
  <si>
    <t>Hogares víctimas de desplazamiento forzado (retornados o reubicados) vinculados al Programa FEST intervención VIII (Sistema Kokan o aplicativo que lo reemplace)</t>
  </si>
  <si>
    <t>Hogares Atendidos con el componente "Seguridad Alimentaria" de la intervención VIII del programa FEST (Sistema Kokan o aplicativo que lo reemplace)</t>
  </si>
  <si>
    <t>Servicio a hogares víctimas de desplazamiento forzado (retornado o reubicados) del programa FEST Meta: 5147 Numérica</t>
  </si>
  <si>
    <t>Hogares Atendidos con el componente "Proyecto Productivo" de la intervención VIII del programa FEST (Sistema Kokan o aplicativo que lo reemplace)</t>
  </si>
  <si>
    <t>Asistencia técnica en seguridad alimentaria y nutricional Meta: 699 Numérica</t>
  </si>
  <si>
    <t>Hogares con insumos recibidos para el establecimiento de unidades productivas de intervención ReSA Piscícola 2019-2020 y registrados en el sistema operativo Kokan</t>
  </si>
  <si>
    <t>Asistencia técnica en seguridad alimentaria y nutricional Meta: 7884 Numérica</t>
  </si>
  <si>
    <t>Hogares con insumos recibidos para el establecimiento de unidades productivas de la  intervención manos que alimentan registrados en el sistema operativo Kokan</t>
  </si>
  <si>
    <t>Asistencia técnica en seguridad alimentaria y nutricional Meta: 11670 Numérica</t>
  </si>
  <si>
    <t>Hogares con insumos recibidos para el establecimiento de unidades productivas de intervención 2021 y registrados en el sistema operativo Kokan.</t>
  </si>
  <si>
    <t>Politica de Seguridad Alimentaria</t>
  </si>
  <si>
    <t>FORTALECIMIENTO A ENTIDADES TERRITORIALES EN POLITICA DE SEGURIDAD ALIMENTARIA  NACIONAL</t>
  </si>
  <si>
    <t>Asistencia técnica en seguridad alimentaria y nutricional Meta: 8 Numérica</t>
  </si>
  <si>
    <t xml:space="preserve">En agosto se aumenta meta de 3 a 8 entidades departamentales capacitadas y asistidas tecnicamente en políticas SAN. El convenio 1247 de 2020 fue suscrito con la FAO el 5/12/2020 y una vez iniciada su operación se dio alcance a la atención de 8 departamentos: Caqueta, Guainía, Guaviare, Valle del Cauca, Vaupés, Vichada, Boyacá y Meta. </t>
  </si>
  <si>
    <t>Entidades Territoriales capacitadas y asistidas técnicamente con informe final de resultados, de intervención 2020 (rezago)</t>
  </si>
  <si>
    <t>Asistencia técnica en seguridad alimentaria y nutricional Meta: 4 Numérica</t>
  </si>
  <si>
    <t xml:space="preserve">En agosto se aumenta meta de 3 a 4 entidades capacitadas y asistidas tecnicamente. El 30 de junio de 2021 se suscribió prorroga al Convenio 1247 de 2020 para la atención de 4 departamentos en este 2do semestre de 2021, así: Atlántico, Magdalena, Cesar y Putumayo. </t>
  </si>
  <si>
    <t>Entidades Territoriales capacitadas y asistidas técnicamente con informe final de resultados, de intervención 2021</t>
  </si>
  <si>
    <t>Asistencia técnica en seguridad alimentaria y nutricional Meta: 1 Numérica</t>
  </si>
  <si>
    <t>Una propuesta técnica de documento del Proceso de Concertación para la elaboración del plan indígena presentada a la CISAN</t>
  </si>
  <si>
    <t>Asistencia técnica en seguridad alimentaria y nutricional Meta: 1 Numérico</t>
  </si>
  <si>
    <t xml:space="preserve">En agosto se crea la actividad, con toda la información (meta, criterio de medición, resultado).  . El Ministerio de Hacienda y Crédito Público aprobó la vigencia futura para la operación de Manos que Alimentan vigencia 2021 - 2022 mediante la cual se pretende atender 15.900 hogares. Por lo tanto, se debe hacer seguimiento al proceso precontractual y contractual de esta operación. </t>
  </si>
  <si>
    <t>Proceso contractual terminado y legalizado con operador seleccionado para la 2da operación de Manos que Alimentan</t>
  </si>
  <si>
    <t>Rediseñar los programas de la DIP a partir de la reactivación económica y rutas de inclusión productiva rural y urbana Meta: 1 Numérica</t>
  </si>
  <si>
    <t>1  Guía  Operativa (FEST) reformulada validada para codificación.</t>
  </si>
  <si>
    <t>1  Guía  Operativa (IRACA) reformulada validada para codificación.</t>
  </si>
  <si>
    <t>1  Guía  Operativa (Unidades  productivas para autoconsumo) reformulada validada para codificación.</t>
  </si>
  <si>
    <t>08	SECRETARIA GENERAL</t>
  </si>
  <si>
    <t>Plan Anual de Adquisiciones (PAA) - vigencia 2021 Meta: 4 Numérica</t>
  </si>
  <si>
    <t>Cuatro informes de seguimiento a la ejecución del PAABS</t>
  </si>
  <si>
    <t>Prevención de conductas con incidencia disciplinaria Meta: 4 Numérica</t>
  </si>
  <si>
    <t>Publicar Tips disciplinarios Trimestralmente</t>
  </si>
  <si>
    <t>Talleres de sensibilización realizadas</t>
  </si>
  <si>
    <t>Lineamientos técnicos para la implementación de la Política de Participación Ciudadana y Servicio al Ciudadano definidos y/o actualizados Meta: 5 Numérica</t>
  </si>
  <si>
    <t>Lineamientos documentados</t>
  </si>
  <si>
    <t>Implementación de las Políticas de Participación Ciudadana y Servicio al Ciudadano Meta: 4 Numérica</t>
  </si>
  <si>
    <t>Reportes con los resultados del seguimiento de las acciones de mejora</t>
  </si>
  <si>
    <t>Informes con los resultados de la verificación del cumplimiento</t>
  </si>
  <si>
    <t>Socialización de los requisitos para la  implementación de las Políticas de Participación Ciudadana y Servicio al Ciudadano Meta: 100 Porcentual</t>
  </si>
  <si>
    <t>Cumplimiento de cronograma de socialización.</t>
  </si>
  <si>
    <t>Gestión de servicios de tecnologías de información  (Soporte, administración,  mantenimiento y actualización de la plataforma tecnológica) Meta: 12 Numérica</t>
  </si>
  <si>
    <t>Informe trimestral de talleres realizadas con su respectivo listado de asistencia.</t>
  </si>
  <si>
    <t>Gestión de servicios de tecnologías de información  (Soporte, administración,  mantenimiento y actualización de la plataforma tecnológica) Meta: 100 Porcentual</t>
  </si>
  <si>
    <t>Reporte de avance de los requerimientos de desarrollo y soporte solicitados.</t>
  </si>
  <si>
    <t>Lineamientos técnicos para la implementación de la Política de Participación Ciudadana y Servicio al Ciudadano definidos y/o actualizados Meta: 3 Numérica</t>
  </si>
  <si>
    <t>Lineamientos actualizados</t>
  </si>
  <si>
    <t>Implementación de las Políticas de Participación Ciudadana y Servicio al Ciudadano Meta: 100 Porcentual</t>
  </si>
  <si>
    <t>Cumplimiento del  cronograma de implementación de los lineamientos.</t>
  </si>
  <si>
    <t>Socialización de los requisitos para la  implementación de las Políticas de Participación Ciudadana y Servicio al Ciudadano Meta: 3 Numérica</t>
  </si>
  <si>
    <t>Piezas de divulgación y socialización publicadas y difundidas al interior de la Entidad</t>
  </si>
  <si>
    <t>Plan Anual de Adquisiciones (PAA) - vigencia 2021 Meta: 1 Numérica</t>
  </si>
  <si>
    <t>Plan Anual de Adquisiciones (PAA) de Prosperidad Social elaborado y publicado en SECOP</t>
  </si>
  <si>
    <t>09	DIRECCION DE INFRAESTRUCTURA SOCIAL Y HABITAT</t>
  </si>
  <si>
    <t>Es4 - Los proyectos de infraestructura social, productiva y hábitat benefician a comunidades en pobreza y vulnerabilidad en el marco de la ruta para superación de la pobreza, contribuyendo a la reactivación económica.</t>
  </si>
  <si>
    <t>Mejoramiento de Vivienda Directos</t>
  </si>
  <si>
    <t>FORTALECIMIENTO PARA EL DESARROLLO DE INFRAESTRUCTURA SOCIAL Y HÁBITAT PARA LA INCLUSIÓN SOCIAL A NIVEL NACIONAL - FIP  NACIONAL</t>
  </si>
  <si>
    <t>Mejoramientos de viviendas Meta: 10149 Numérica</t>
  </si>
  <si>
    <t># Viviendas terminadas y recibidas a satisfacción por el beneficiario, previa validación del informe por la interventoría</t>
  </si>
  <si>
    <t>Mejoramiento de Vivienda Indirectos</t>
  </si>
  <si>
    <t>Viviendas con mejoramiento indirecto Meta: 74795 Numérica</t>
  </si>
  <si>
    <t>En abril, solicitan ajuste para que la redacción del resultado esperado este en línea con el indicador aprobado de mejoramiento de entornos en SINERGIA</t>
  </si>
  <si>
    <t># Hogares beneficiados indirectamente con proyectos de vías urbanas terminados  y validados  por el supervisor y la interventoría con acta de terminación de obra</t>
  </si>
  <si>
    <t>Viviendas con mejoramiento indirecto Meta: 4 Numérica</t>
  </si>
  <si>
    <t>Infraestructura Social y Productiva</t>
  </si>
  <si>
    <t>Infraestructura Social y Productiva Meta: 110 Numérica</t>
  </si>
  <si>
    <t># Proyectos terminados  y validados  por el supervisor y la interventoría con acta de terminación de obra</t>
  </si>
  <si>
    <t>Infraestructura Social y Productiva Meta: 4 Numérica</t>
  </si>
  <si>
    <t>Infraestructura Social y Productiva Meta: 415 Numérica</t>
  </si>
  <si>
    <t># de convenios de Infraestructura Social y Productiva firmados producto de la Convocatoria 001 de 2020</t>
  </si>
  <si>
    <t>Infraestructura Social y Productiva Meta: 3 Numérica</t>
  </si>
  <si>
    <t xml:space="preserve">En agosto se disminuye meta pasando de 9 a 3. Se solicita ajustar esta meta toda vez, los proyectos estimados en un inicio,  hacen parte de compromisos aquiridos por Prosperidad Social con Presidencia en el marco de visitas o Talleres Construyendo País. </t>
  </si>
  <si>
    <t># de proyectos de infraestructura social y productiva iniciados en el marco de los compromisos de los TCP</t>
  </si>
  <si>
    <t>Programa rediseñado en el marco de la Ruta de Superación de Pobreza Meta: 2 Numérica</t>
  </si>
  <si>
    <t>Información de beneficiarios de los programas de la DISH cargados en un 100%</t>
  </si>
  <si>
    <t>10	OFICINA DE CONTROL INTERNO</t>
  </si>
  <si>
    <t>Informes, seguimientos y/o actuaciones de la Oficina de Control Interno Meta: 84 Numérica</t>
  </si>
  <si>
    <t>Registro de presentación, publicación y/o elaboración de los informes de ley de la Oficina de Control Interno.</t>
  </si>
  <si>
    <t>Auditorías internas 
(evaluación independiente) Meta: 90 Porcentual</t>
  </si>
  <si>
    <t>Informes de auditorias realizadas</t>
  </si>
  <si>
    <t>Auditorías internas 
(evaluación independiente) Meta: 100 Porcentual</t>
  </si>
  <si>
    <t>Seguimiento a planes de mejoramiento e informes de auditoría - valoración de efectividad.</t>
  </si>
  <si>
    <t>Informes, seguimientos y/o actuaciones de la Oficina de Control Interno Meta: 90 Porcentual</t>
  </si>
  <si>
    <t>Informes de seguimientos y/o actuaciones de la Oficina de Control Interno, realizados.</t>
  </si>
  <si>
    <t>Auditorías internas 
(evaluación independiente) Meta: 1 Numérica</t>
  </si>
  <si>
    <t>Plan de auditorias</t>
  </si>
  <si>
    <t>11	OFICINA DE GESTIÓN REGIONAL</t>
  </si>
  <si>
    <t>Eventos Prosperidad en las Regione Meta: 100 Porcentual</t>
  </si>
  <si>
    <t>Correos electrónicos de invitación al evento.</t>
  </si>
  <si>
    <t>Link de grabación de evento de Facebook e informe de evento.</t>
  </si>
  <si>
    <t>Acompañamiento territorial Meta: 100 Porcentual</t>
  </si>
  <si>
    <t>Correos electrónicos sobre gestión realizada y soportes generados de la actividad.</t>
  </si>
  <si>
    <t>Cualificación del equipo de trabajo de las direcciones regionales para el manejo de la información entregada desde los programas misionales Meta: 35 Numérica</t>
  </si>
  <si>
    <t>Actas físicas o virtuales de la orientación.</t>
  </si>
  <si>
    <t>Actas físicas o virtual de la orientación.</t>
  </si>
  <si>
    <t>Cualificación del equipo de trabajo de las direcciones regionales para el manejo de la información entregada desde los programas misionales Meta: 100 Porcentual</t>
  </si>
  <si>
    <t>Correos soporte de la actividad</t>
  </si>
  <si>
    <t>Correos soporte de la actividad.</t>
  </si>
  <si>
    <t>12	OFICINA TECNOLOGÍA  DE LA INFORMACIÓN</t>
  </si>
  <si>
    <t>IMPLEMENTACIÓN Y AMPLIACIÓN DE LAS TECNOLOGÍAS DE INFORMACIÓN Y COMUNICACIONES EN DPS A NIVEL  NACIONAL</t>
  </si>
  <si>
    <t>Política de gobierno digital implementada en la entidad Meta: 100 Porcentual</t>
  </si>
  <si>
    <t>4 Entidades interoperando según el modelo de interoperabilidad y el marco de interoperabilidad de Mintic</t>
  </si>
  <si>
    <t>Expediente único implementado como un componente de equidad digital</t>
  </si>
  <si>
    <t>Política de seguridad digital implementada en la entidad Meta: 100 Porcentual</t>
  </si>
  <si>
    <t>Plan de seguridad implementado en la vigencia 2021</t>
  </si>
  <si>
    <t>Matriz de riesgos de seguridad digital gestionada</t>
  </si>
  <si>
    <t>Portafolio de Proyectos resultados del Ejercicio de Arquitectura Empresarial.</t>
  </si>
  <si>
    <t>13	OFICINA ASESORA DE PLANEACIÓN</t>
  </si>
  <si>
    <t>Gestión de información con criterios de calidad, integridad y oportunidad de los datos. Meta: 100 Porcentual</t>
  </si>
  <si>
    <t>Bases de datos de programas misionales disponibles en RUFI actualizadas y verificadas con criterios de calidad.</t>
  </si>
  <si>
    <t>Solicitudes atendidas oportunamente.</t>
  </si>
  <si>
    <t>Instrumentos de formulación: Insumos  y contenidos técnicos que aportan a la formulación de las políticas, planes, programas y proyectos orientadas al cumplimiento de los objetivos de Prosperidad Social y del sector Meta: 100 Porcentual</t>
  </si>
  <si>
    <t>Documentos con aportes y revisiones realizados por parte del GIT a propuestas de CONPES, Políticas Sectoriales, estrategias de gobierno, lineamientos y manuales de programas de la entidad. Evidencia de talleres y reuniones (listas de asistencia, memorias y grabaciones) donde se orienta el diseño y formulación de las políticas y programas.</t>
  </si>
  <si>
    <t>Instrumentos de Evaluación: Insumos  y contenidos técnicos para el diseño, implementación y seguimiento de las evaluaciones de las políticas y programas de Prosperidad Social y del sector Meta: 100 Porcentual</t>
  </si>
  <si>
    <t>Documentos técnicos del acompañamiento realizado al proceso de diseño de evaluaciones gestionadas por los programas. Documentos técnicos del acompañamiento realizado al desarrollo de evaluaciones gestionadas por los programas. (a demanda)</t>
  </si>
  <si>
    <t>Matriz Plan de Implementación Recomendaciones y/o Informes de seguimiento a la implementación de las recomendaciones a los programas de acuerdo con los resultados de las evaluaciones finalizadas.</t>
  </si>
  <si>
    <t>Guía de formulación de políticas y programas de la entidad ajustada. Listados de asistencia y memorias de actividades de promoción de la cultura de diseño en la entidad y socialización de la guía ajustada.</t>
  </si>
  <si>
    <t>Guía de fase de evaluación ajustada. Listados de asistencia y memorias de actividades de promoción de la cultura de evaluación en la entidad y socialización de la guía ajustada.</t>
  </si>
  <si>
    <t>Consolidación, publicacion y seguimiento al Plan Anticorrupción y de Atención al ciudadano  - PAAC en todos sus componentes Meta: 3 Numérica</t>
  </si>
  <si>
    <t>Informes de implementación de las acciones propuestas en cada uno de los componentes del Plan Anticorrupción y de Atención al Ciudadano.</t>
  </si>
  <si>
    <t>Acompañamiento técnico para la implementación de la Norma Técnica de la calidad del proceso estadístico NTC PE: 1000 en la Entidad para las operaciones estadística priorizadas de conformidad con los lineamientos del DANE. Meta: 100 Porcentual</t>
  </si>
  <si>
    <t>Acompañamiento realizado para la  certificación de la operación estadística del programa ReSA.</t>
  </si>
  <si>
    <t>Acompañamiento realizado para la  certificación de la operación estadística del programa Familias en Acción.</t>
  </si>
  <si>
    <t>FILA_175</t>
  </si>
  <si>
    <t>Acompañamiento técnico para la implementación de la Norma Técnica de calidad ISO 9001:2015 en la Entidad. Meta: 100 Porcentual</t>
  </si>
  <si>
    <t>Acompañamiento realizado para la implementación de la Norma Técnica de Calidad ISO 9001:2015 en la entidad.</t>
  </si>
  <si>
    <t>FILA_176</t>
  </si>
  <si>
    <t>Lineamientos para la gestión y análisis de información. Meta: 100 Porcentual</t>
  </si>
  <si>
    <t>Lineamientos y estrategias definidas para la gestión y análisis de información socializados a las áreas misionales.</t>
  </si>
  <si>
    <t>FILA_177</t>
  </si>
  <si>
    <t>Lineamientos para la captura, procesamiento, reporte e intercambio de información como parte del proceso de certificación de la norma NTC PE 1000/2017, socializados con las áreas involucradas.</t>
  </si>
  <si>
    <t>FILA_178</t>
  </si>
  <si>
    <t>(1) reporte diseñado y publicado.</t>
  </si>
  <si>
    <t>FILA_179</t>
  </si>
  <si>
    <t>Documento agenda de evaluaciones consolidado. Oficio de remisión de solicitud a DNP (supeditado a solicitud del DNP).</t>
  </si>
  <si>
    <t>FILA_180</t>
  </si>
  <si>
    <t>Consolidación, publicacion y seguimiento a la formulación y ejecución del Plan de Mejoramiento Institucional. Meta: 2 Numérica</t>
  </si>
  <si>
    <t>Informes de implementación de las acciones propuestas en cada uno de los componentes del Plan de Mejoramiento Institucional.</t>
  </si>
  <si>
    <t>FILA_181</t>
  </si>
  <si>
    <t>Reporte de información histórica presupuestal de trazadores Meta: 100 Porcentual</t>
  </si>
  <si>
    <t>Bases de datos consolidadas con información histórica de presupuesto ejecutado en el trazador de Victimas del desplazamiento forzado</t>
  </si>
  <si>
    <t>FILA_182</t>
  </si>
  <si>
    <t>Bases de datos consolidadas con información histórica de presupuesto ejecutado en el trazador de Equidad de la Mujer</t>
  </si>
  <si>
    <t>FILA_183</t>
  </si>
  <si>
    <t>Bases de datos consolidadas con información histórica de presupuesto ejecutado en el trazador de Grupos Étnicos</t>
  </si>
  <si>
    <t>FILA_184</t>
  </si>
  <si>
    <t>Bases de datos consolidadas con información histórica de presupuesto ejecutado en el trazador de Construcción de Paz</t>
  </si>
  <si>
    <t>FILA_185</t>
  </si>
  <si>
    <t>Expedición de lineamientos técnicos para la actualización, elaboración y control de documentos del Sistema de Gestión, con base en la nueva estructura de procesos en  el marco del MIPG. Meta: 17 Numérica</t>
  </si>
  <si>
    <t>Realizar 17 mesas técnicas con los líderes de procesos y áreas que en él intervienen para brindar los lineamientos técnicos para la documentación del Sistema de Gestión.</t>
  </si>
  <si>
    <t>FILA_186</t>
  </si>
  <si>
    <t>Consolidación, publicacion y seguimiento al Plan Anticorrupción y de Atención al ciudadano  - PAAC en todos sus componentes Meta: 17 Numérica</t>
  </si>
  <si>
    <t>17 mesas técnicas realizadas con los líderes de procesos y áreas que en él intervienen en el marco del Plan Anticorrupción y de Atención al Ciudadano.</t>
  </si>
  <si>
    <t>FILA_187</t>
  </si>
  <si>
    <t>Consolidación, publicacion y seguimiento a la formulación y ejecución del Plan de Mejoramiento Institucional. Meta: 17 Numérica</t>
  </si>
  <si>
    <t>17 mesas técnicas realizadas con los líderes de procesos y áreas que en él intervienen en el marco del Plan de Mejoramiento Institucional.</t>
  </si>
  <si>
    <t>FILA_188</t>
  </si>
  <si>
    <t>Bases de datos externas disponibles en RUFI actualizadas y verificadas con criterios de calidad.</t>
  </si>
  <si>
    <t>FILA_189</t>
  </si>
  <si>
    <t>Presentación en powert point con propuestas de actualización de las apuestas estratégicas del plan estratégico institucional</t>
  </si>
  <si>
    <t>FILA_190</t>
  </si>
  <si>
    <t>Mesas técnicas de sensibilización con las diferentes áreas de la Entidad que intervienen en los 17 procesos identificados con base en la nueva estructura de procesos,  en el marco del MIPG. Meta: 1 Numérica</t>
  </si>
  <si>
    <t>Proceso de socialización implementado a toda la Entidad del Modelo de Operación por Procesos.</t>
  </si>
  <si>
    <t>FILA_191</t>
  </si>
  <si>
    <t>Mesas técnicas de sensibilización con las diferentes áreas de la Entidad que intervienen en los 17 procesos identificados con base en la nueva estructura de procesos,  en el marco del MIPG. Meta: 17 Numérica</t>
  </si>
  <si>
    <t>17 mesas técnicas realizadas con los líderes de procesos y áreas que en él intervienen en el marco del Modelo de Operación por Procesos.</t>
  </si>
  <si>
    <t>FILA_192</t>
  </si>
  <si>
    <t>Expedición de lineamientos técnicos para la actualización, elaboración y control de documentos del Sistema de Gestión, con base en la nueva estructura de procesos en  el marco del MIPG. Meta: 1 Numérica</t>
  </si>
  <si>
    <t>Proceso de socialización a los líderes de proceso y de las áreas que en ellos intervienen de los lineamientos para la actualización, elaboración y control de documentos del Sistema de Gestión.</t>
  </si>
  <si>
    <t>FILA_193</t>
  </si>
  <si>
    <t>Consolidación, publicacion y seguimiento al Plan Anticorrupción y de Atención al ciudadano  - PAAC en todos sus componentes Meta: 1 Numérica</t>
  </si>
  <si>
    <t>Plan Anticorrupción y de Atención al Ciudadano publicado y socializado con las partes interesadas y grupos de valor del Plan Anticorrupción y de Atención al Ciudadano</t>
  </si>
  <si>
    <t>FILA_194</t>
  </si>
  <si>
    <t>Consolidación, publicacion y seguimiento a la formulación y ejecución del Plan de Mejoramiento Institucional. Meta: 1 Numérica</t>
  </si>
  <si>
    <t>Plan de mejoramiento institucional en el aplicativo del Sistema de Gestión de la Entidad publicado y socializado con las partes interesadas y grupos de valor.</t>
  </si>
  <si>
    <t>FILA_195</t>
  </si>
  <si>
    <t>Plan Operativo de Inversiones a 2022. Meta: 100 Porcentual</t>
  </si>
  <si>
    <t>Proyectos reformulados en SUIFP</t>
  </si>
  <si>
    <t>FILA_196</t>
  </si>
  <si>
    <t>Proyectos viabilizados en SUIFP</t>
  </si>
  <si>
    <t>FILA_197</t>
  </si>
  <si>
    <t>14	OFICINA ASESORA JURÍDICA</t>
  </si>
  <si>
    <t>FILA_198</t>
  </si>
  <si>
    <t>FILA_199</t>
  </si>
  <si>
    <t>Nomograma interactivo que permita acercar al ciudadano a los procesos de la entidad. Meta: 2 Numérica</t>
  </si>
  <si>
    <t>Actas de las reuniones entre las dependencias involucradas.</t>
  </si>
  <si>
    <t>FILA_200</t>
  </si>
  <si>
    <t>Nomograma interactivo que permita acercar al ciudadano a los procesos de la entidad. Meta: 1 Numérica</t>
  </si>
  <si>
    <t>Matriz con el análisis de vigencia y concordancia de las normas contenidas en ella.</t>
  </si>
  <si>
    <t>FILA_201</t>
  </si>
  <si>
    <t>Requerimiento técnico.</t>
  </si>
  <si>
    <t>FILA_202</t>
  </si>
  <si>
    <t>Nomograma interactivo que permita acercar al ciudadano a los procesos de la entidad. Meta: 3 Numérica</t>
  </si>
  <si>
    <t>Publicación de la herramienta. - Actas de las reuniones de divulgación.</t>
  </si>
  <si>
    <t>FILA_203</t>
  </si>
  <si>
    <t>FILA_204</t>
  </si>
  <si>
    <t>15	OFICINA ASESORA DE COMUNICACIONES</t>
  </si>
  <si>
    <t>Estrategia de Comunicación Prensa Meta: 440 Numérica</t>
  </si>
  <si>
    <t>Contenidos periodísticos producidos y publicados</t>
  </si>
  <si>
    <t>FILA_205</t>
  </si>
  <si>
    <t>Estrategia de Comunicación Prensa Meta: 8 Numérica</t>
  </si>
  <si>
    <t>Baterías elaboradas</t>
  </si>
  <si>
    <t>FILA_206</t>
  </si>
  <si>
    <t>Estrategia de Comunicación Digital Meta: 20 Numérica</t>
  </si>
  <si>
    <t>Campañas digitales difundidas</t>
  </si>
  <si>
    <t>FILA_207</t>
  </si>
  <si>
    <t>Estrategia de Comunicación Digital Meta: 35 Numérica</t>
  </si>
  <si>
    <t>Acciones y sesiones de información realizadas</t>
  </si>
  <si>
    <t>FILA_208</t>
  </si>
  <si>
    <t>Estrategia comunicación estratégica Meta: 180 Numérica</t>
  </si>
  <si>
    <t>Inventario de boletines enviados</t>
  </si>
  <si>
    <t>FILA_209</t>
  </si>
  <si>
    <t>Estrategia comunicación estratégica Meta: 4 Numérica</t>
  </si>
  <si>
    <t>Campañas divulgadas a través de los canales disponibles</t>
  </si>
  <si>
    <t>FILA_210</t>
  </si>
  <si>
    <t>Estrategia comunicación estratégica Meta: 36 Numérica</t>
  </si>
  <si>
    <t>Intranet actualizada con las solicitudes de las áreas de la entidad</t>
  </si>
  <si>
    <t>FILA_211</t>
  </si>
  <si>
    <t>Actividades de intercambio de conocimiento realizadas con los grupos seleccionados</t>
  </si>
  <si>
    <t>FILA_212</t>
  </si>
  <si>
    <t>16	SUBDIRECCIÓN DE CONTRATACIÓN</t>
  </si>
  <si>
    <t>Herramientas  que faciliten la comunicación e interacción con los supervisores de contratos/convenios que permitan resolver dudas y/o brindar acompañamiento e información en el marco de la ejecución de los mismos. Meta: 6 Numérica</t>
  </si>
  <si>
    <t>Socialización lineamientos conflictos de interés</t>
  </si>
  <si>
    <t>FILA_213</t>
  </si>
  <si>
    <t>Herramientas  que faciliten la comunicación e interacción con los supervisores de contratos/convenios que permitan resolver dudas y/o brindar acompañamiento e información en el marco de la ejecución de los mismos. Meta: 1 Numérica</t>
  </si>
  <si>
    <t>Herramienta diseñada</t>
  </si>
  <si>
    <t>FILA_214</t>
  </si>
  <si>
    <t>Herramienta en funcionamiento</t>
  </si>
  <si>
    <t>FILA_215</t>
  </si>
  <si>
    <t>Cartilla lineamientos de supervisión diseñada</t>
  </si>
  <si>
    <t>FILA_216</t>
  </si>
  <si>
    <t>17	SUBDIRECCIÓN DE OPERACIONES</t>
  </si>
  <si>
    <t>Acciones de fortalecimiento de capacidades en los servidores públicos en el marco de la adaptación al cambio climático Meta: 100 Porcentual</t>
  </si>
  <si>
    <t>Campaña ambiental divulgada a través del Programa de Vigías Ambientales, biblioteca ambiental, micrositio ambiental  y el Boletín de la Oficina Asesora de Comunicaciones</t>
  </si>
  <si>
    <t>FILA_217</t>
  </si>
  <si>
    <t>FILA_218</t>
  </si>
  <si>
    <t>FILA_219</t>
  </si>
  <si>
    <t>FILA_220</t>
  </si>
  <si>
    <t>Construcción de la memoria institucional como parte de la gestión del conocimiento a partir de inventario del material bibliográfico de la Entidad Meta: 100 Porcentual</t>
  </si>
  <si>
    <t>Inventario del material bibliográfico en estado natural</t>
  </si>
  <si>
    <t>FILA_221</t>
  </si>
  <si>
    <t>Clasificación del material bibliográfico por temáticas</t>
  </si>
  <si>
    <t>FILA_222</t>
  </si>
  <si>
    <t>Diseño del Sistema Integrado de Conservación institucional Meta: 100 Porcentual</t>
  </si>
  <si>
    <t>Inventarios elaborados bajo formato FUID</t>
  </si>
  <si>
    <t>FILA_223</t>
  </si>
  <si>
    <t>Presentación a la Oficina de Asesora de Comunicaciones la Información para la socialización del Sistema Integrado de Conservación - SIC y publicada en los diferentes medios de comunicación de la Entidad</t>
  </si>
  <si>
    <t>FILA_224</t>
  </si>
  <si>
    <t>Documento del Sistema Integrado de Conservación</t>
  </si>
  <si>
    <t>FILA_225</t>
  </si>
  <si>
    <t>Acciones de fortalecimiento de capacidades en los servidores públicos en el marco de la adaptación al cambio climático Meta: 1 Numérica</t>
  </si>
  <si>
    <t>Publicación del curso en Gestión Ambiental en la plataforma Moodle de la Entidad</t>
  </si>
  <si>
    <t>FILA_226</t>
  </si>
  <si>
    <t>Artículo divulgado a través del  blog de la Entidad "Hablemos de Inclusión"</t>
  </si>
  <si>
    <t>FILA_227</t>
  </si>
  <si>
    <t>18	SUBDIRECCIÓN FINANCIERA</t>
  </si>
  <si>
    <t>Socializaciones de temas estratégicos para mejorar el proceso financiero Meta: 7 Numérica</t>
  </si>
  <si>
    <t>Socializaciones a las dependencias proveedoras de información de temas estratégicos que incluyen términos y conceptualización financiera.</t>
  </si>
  <si>
    <t>FILA_228</t>
  </si>
  <si>
    <t>Seguimiento y control financiero Meta: 4 Numérica</t>
  </si>
  <si>
    <t>Matriz de cumplimiento que identifica la oportunidad en el cumplimiento obligaciones tanto internas como externas de la Subdirección Financiera.</t>
  </si>
  <si>
    <t>FILA_229</t>
  </si>
  <si>
    <t>Informes y cuadros de control presentados a la Alta Dirección</t>
  </si>
  <si>
    <t>FILA_230</t>
  </si>
  <si>
    <t>Base de datos con orientaciones financieras Meta: 100 Porcentual</t>
  </si>
  <si>
    <t>Base de datos actualizada con temas financieros.</t>
  </si>
  <si>
    <t>FILA_231</t>
  </si>
  <si>
    <t>Socializaciones de temas estratégicos para mejorar el proceso financiero Meta: 1 Numérica</t>
  </si>
  <si>
    <t>Temas estratégicos definidos</t>
  </si>
  <si>
    <t>FILA_232</t>
  </si>
  <si>
    <t>Base de datos con orientaciones financieras Meta: 1 Numérica</t>
  </si>
  <si>
    <t>Base de datos estructurada.</t>
  </si>
  <si>
    <t>FILA_233</t>
  </si>
  <si>
    <t>19	SUBDIRECCIÓN DE TALENTO HUMANO</t>
  </si>
  <si>
    <t>Mejoramiento de las Herramientas tecnológicas para la administración del talento humano. Meta: 100 Porcentual</t>
  </si>
  <si>
    <t>Modulo de Higiene y Seguridad Industrial</t>
  </si>
  <si>
    <t>FILA_234</t>
  </si>
  <si>
    <t>Modulo de Exámenes médicos</t>
  </si>
  <si>
    <t>FILA_235</t>
  </si>
  <si>
    <t>Proceso de vinculación formativa potencializada Meta: 100 Porcentual</t>
  </si>
  <si>
    <t>2 estrategias virtuales implementadas</t>
  </si>
  <si>
    <t>FILA_236</t>
  </si>
  <si>
    <t>Regular el proceso implementación del subsidio conforme a la Ley 2043 de 2020</t>
  </si>
  <si>
    <t>FILA_237</t>
  </si>
  <si>
    <t>FILA_238</t>
  </si>
  <si>
    <t>FILA_239</t>
  </si>
  <si>
    <t>Estados Financieros transmitidos a la Contaduría General de la Nación - CGN y publicados en el sitio web de la Entidad Meta: 92 Porcentual</t>
  </si>
  <si>
    <t>FILA_240</t>
  </si>
  <si>
    <t>Módulo IRIS reporte de incapacidades</t>
  </si>
  <si>
    <t>FILA_241</t>
  </si>
  <si>
    <t>Módulo IRIS registro de licencia ordinaria</t>
  </si>
  <si>
    <t>FILA_242</t>
  </si>
  <si>
    <t>20	MAGDALENA MEDIO</t>
  </si>
  <si>
    <t>Instrumentalización de la ruta para la Superación de la Pobreza en el territorio Meta: 4 Numérica</t>
  </si>
  <si>
    <t>Actas de reuniones
Informe de asistencia técnica.</t>
  </si>
  <si>
    <t>FILA_243</t>
  </si>
  <si>
    <t>Informe de espacios de participación (incluye gestión de oferta complementaria).</t>
  </si>
  <si>
    <t>FILA_244</t>
  </si>
  <si>
    <t>Instrumentalización de la ruta para la Superación de la Pobreza en el territorio Meta: 6 Numérica</t>
  </si>
  <si>
    <t>Acta con información resultado de la mesa sectorial</t>
  </si>
  <si>
    <t>FILA_245</t>
  </si>
  <si>
    <t>Instrumentalización de la ruta para la Superación de la Pobreza en el territorio Meta: 12 Numérica</t>
  </si>
  <si>
    <t>Actas de reunión en donde se evidencia que se realizó seguimiento a los programas misionales.</t>
  </si>
  <si>
    <t>FILA_246</t>
  </si>
  <si>
    <t>Instrumentalización de la ruta para la Superación de la Pobreza en el territorio Meta: 1 Numérica</t>
  </si>
  <si>
    <t>Informe de supervisión de convenios firmados</t>
  </si>
  <si>
    <t>FILA_247</t>
  </si>
  <si>
    <t>21	URABÁ</t>
  </si>
  <si>
    <t>FILA_248</t>
  </si>
  <si>
    <t>FILA_249</t>
  </si>
  <si>
    <t>FILA_250</t>
  </si>
  <si>
    <t>FILA_251</t>
  </si>
  <si>
    <t>FILA_252</t>
  </si>
  <si>
    <t>22	ANTIOQUIA</t>
  </si>
  <si>
    <t>FILA_253</t>
  </si>
  <si>
    <t>FILA_254</t>
  </si>
  <si>
    <t>FILA_255</t>
  </si>
  <si>
    <t>FILA_256</t>
  </si>
  <si>
    <t>FILA_257</t>
  </si>
  <si>
    <t>23	ATLÁNTICO</t>
  </si>
  <si>
    <t>FILA_258</t>
  </si>
  <si>
    <t>FILA_259</t>
  </si>
  <si>
    <t>FILA_260</t>
  </si>
  <si>
    <t>FILA_261</t>
  </si>
  <si>
    <t>FILA_262</t>
  </si>
  <si>
    <t>24	BOGOTÁ</t>
  </si>
  <si>
    <t>FILA_263</t>
  </si>
  <si>
    <t>FILA_264</t>
  </si>
  <si>
    <t>FILA_265</t>
  </si>
  <si>
    <t>FILA_266</t>
  </si>
  <si>
    <t>FILA_267</t>
  </si>
  <si>
    <t>25	BOLÍVAR</t>
  </si>
  <si>
    <t>FILA_268</t>
  </si>
  <si>
    <t>FILA_269</t>
  </si>
  <si>
    <t>FILA_270</t>
  </si>
  <si>
    <t>FILA_271</t>
  </si>
  <si>
    <t>FILA_272</t>
  </si>
  <si>
    <t>26	BOYACÁ</t>
  </si>
  <si>
    <t>FILA_273</t>
  </si>
  <si>
    <t>FILA_274</t>
  </si>
  <si>
    <t>FILA_275</t>
  </si>
  <si>
    <t>FILA_276</t>
  </si>
  <si>
    <t>FILA_277</t>
  </si>
  <si>
    <t>27	CALDAS</t>
  </si>
  <si>
    <t>FILA_278</t>
  </si>
  <si>
    <t>FILA_279</t>
  </si>
  <si>
    <t>FILA_280</t>
  </si>
  <si>
    <t>FILA_281</t>
  </si>
  <si>
    <t>FILA_282</t>
  </si>
  <si>
    <t>28	CAQUETÁ</t>
  </si>
  <si>
    <t>FILA_283</t>
  </si>
  <si>
    <t>FILA_284</t>
  </si>
  <si>
    <t>FILA_285</t>
  </si>
  <si>
    <t>FILA_286</t>
  </si>
  <si>
    <t>FILA_287</t>
  </si>
  <si>
    <t>29	CAUCA</t>
  </si>
  <si>
    <t>FILA_288</t>
  </si>
  <si>
    <t>FILA_289</t>
  </si>
  <si>
    <t>FILA_290</t>
  </si>
  <si>
    <t>FILA_291</t>
  </si>
  <si>
    <t>FILA_292</t>
  </si>
  <si>
    <t>30	CESAR</t>
  </si>
  <si>
    <t>FILA_293</t>
  </si>
  <si>
    <t>FILA_294</t>
  </si>
  <si>
    <t>FILA_295</t>
  </si>
  <si>
    <t>FILA_296</t>
  </si>
  <si>
    <t>FILA_297</t>
  </si>
  <si>
    <t>31	CÓRDOBA</t>
  </si>
  <si>
    <t>FILA_298</t>
  </si>
  <si>
    <t>FILA_299</t>
  </si>
  <si>
    <t>FILA_300</t>
  </si>
  <si>
    <t>FILA_301</t>
  </si>
  <si>
    <t>FILA_302</t>
  </si>
  <si>
    <t>32	CUNDINAMARCA</t>
  </si>
  <si>
    <t>FILA_303</t>
  </si>
  <si>
    <t>FILA_304</t>
  </si>
  <si>
    <t>FILA_305</t>
  </si>
  <si>
    <t>FILA_306</t>
  </si>
  <si>
    <t>FILA_307</t>
  </si>
  <si>
    <t>33	CHOCÓ</t>
  </si>
  <si>
    <t>FILA_308</t>
  </si>
  <si>
    <t>FILA_309</t>
  </si>
  <si>
    <t>FILA_310</t>
  </si>
  <si>
    <t>FILA_311</t>
  </si>
  <si>
    <t>FILA_312</t>
  </si>
  <si>
    <t>34	HUILA</t>
  </si>
  <si>
    <t>FILA_313</t>
  </si>
  <si>
    <t>FILA_314</t>
  </si>
  <si>
    <t>FILA_315</t>
  </si>
  <si>
    <t>FILA_316</t>
  </si>
  <si>
    <t>FILA_317</t>
  </si>
  <si>
    <t>35	LA GUAJIRA</t>
  </si>
  <si>
    <t>FILA_318</t>
  </si>
  <si>
    <t>FILA_319</t>
  </si>
  <si>
    <t>FILA_320</t>
  </si>
  <si>
    <t>FILA_321</t>
  </si>
  <si>
    <t>FILA_322</t>
  </si>
  <si>
    <t>36	MAGDALENA</t>
  </si>
  <si>
    <t>FILA_323</t>
  </si>
  <si>
    <t>FILA_324</t>
  </si>
  <si>
    <t>FILA_325</t>
  </si>
  <si>
    <t>FILA_326</t>
  </si>
  <si>
    <t>FILA_327</t>
  </si>
  <si>
    <t>37	META</t>
  </si>
  <si>
    <t>FILA_328</t>
  </si>
  <si>
    <t>FILA_329</t>
  </si>
  <si>
    <t>FILA_330</t>
  </si>
  <si>
    <t>FILA_331</t>
  </si>
  <si>
    <t>FILA_332</t>
  </si>
  <si>
    <t>38	NARIÑO</t>
  </si>
  <si>
    <t>FILA_333</t>
  </si>
  <si>
    <t>FILA_334</t>
  </si>
  <si>
    <t>FILA_335</t>
  </si>
  <si>
    <t>FILA_336</t>
  </si>
  <si>
    <t>FILA_337</t>
  </si>
  <si>
    <t>39	NORTE DE SANTANDER</t>
  </si>
  <si>
    <t>FILA_338</t>
  </si>
  <si>
    <t>FILA_339</t>
  </si>
  <si>
    <t>FILA_340</t>
  </si>
  <si>
    <t>FILA_341</t>
  </si>
  <si>
    <t>FILA_342</t>
  </si>
  <si>
    <t>40	QUINDÍO</t>
  </si>
  <si>
    <t>FILA_343</t>
  </si>
  <si>
    <t>FILA_344</t>
  </si>
  <si>
    <t>FILA_345</t>
  </si>
  <si>
    <t>FILA_346</t>
  </si>
  <si>
    <t>FILA_347</t>
  </si>
  <si>
    <t>41	RISARALDA</t>
  </si>
  <si>
    <t>FILA_348</t>
  </si>
  <si>
    <t>FILA_349</t>
  </si>
  <si>
    <t>FILA_350</t>
  </si>
  <si>
    <t>FILA_351</t>
  </si>
  <si>
    <t>FILA_352</t>
  </si>
  <si>
    <t>42	SANTANDER</t>
  </si>
  <si>
    <t>FILA_353</t>
  </si>
  <si>
    <t>FILA_354</t>
  </si>
  <si>
    <t>FILA_355</t>
  </si>
  <si>
    <t>FILA_356</t>
  </si>
  <si>
    <t>FILA_357</t>
  </si>
  <si>
    <t>43	SUCRE</t>
  </si>
  <si>
    <t>FILA_358</t>
  </si>
  <si>
    <t>FILA_359</t>
  </si>
  <si>
    <t>FILA_360</t>
  </si>
  <si>
    <t>FILA_361</t>
  </si>
  <si>
    <t>FILA_362</t>
  </si>
  <si>
    <t>44	TOLIMA</t>
  </si>
  <si>
    <t>FILA_363</t>
  </si>
  <si>
    <t>FILA_364</t>
  </si>
  <si>
    <t>FILA_365</t>
  </si>
  <si>
    <t>FILA_366</t>
  </si>
  <si>
    <t>FILA_367</t>
  </si>
  <si>
    <t>45	VALLE</t>
  </si>
  <si>
    <t>FILA_368</t>
  </si>
  <si>
    <t>FILA_369</t>
  </si>
  <si>
    <t>FILA_370</t>
  </si>
  <si>
    <t>FILA_371</t>
  </si>
  <si>
    <t>FILA_372</t>
  </si>
  <si>
    <t>46	ARAUCA</t>
  </si>
  <si>
    <t>FILA_373</t>
  </si>
  <si>
    <t>FILA_374</t>
  </si>
  <si>
    <t>FILA_375</t>
  </si>
  <si>
    <t>FILA_376</t>
  </si>
  <si>
    <t>FILA_377</t>
  </si>
  <si>
    <t>47	CASANARE</t>
  </si>
  <si>
    <t>FILA_378</t>
  </si>
  <si>
    <t>FILA_379</t>
  </si>
  <si>
    <t>FILA_380</t>
  </si>
  <si>
    <t>FILA_381</t>
  </si>
  <si>
    <t>FILA_382</t>
  </si>
  <si>
    <t>48	PUTUMAYO</t>
  </si>
  <si>
    <t>FILA_383</t>
  </si>
  <si>
    <t>FILA_384</t>
  </si>
  <si>
    <t>FILA_385</t>
  </si>
  <si>
    <t>FILA_386</t>
  </si>
  <si>
    <t>FILA_387</t>
  </si>
  <si>
    <t>49	SAN ANDRÉS</t>
  </si>
  <si>
    <t>FILA_388</t>
  </si>
  <si>
    <t>FILA_389</t>
  </si>
  <si>
    <t>FILA_390</t>
  </si>
  <si>
    <t>FILA_391</t>
  </si>
  <si>
    <t>FILA_392</t>
  </si>
  <si>
    <t>50	AMAZONAS</t>
  </si>
  <si>
    <t>FILA_393</t>
  </si>
  <si>
    <t>FILA_394</t>
  </si>
  <si>
    <t>FILA_395</t>
  </si>
  <si>
    <t>FILA_396</t>
  </si>
  <si>
    <t>FILA_397</t>
  </si>
  <si>
    <t>51	GUAINÍA</t>
  </si>
  <si>
    <t>FILA_398</t>
  </si>
  <si>
    <t>FILA_399</t>
  </si>
  <si>
    <t>FILA_400</t>
  </si>
  <si>
    <t>FILA_401</t>
  </si>
  <si>
    <t>FILA_402</t>
  </si>
  <si>
    <t>52	GUAVIARE</t>
  </si>
  <si>
    <t>FILA_403</t>
  </si>
  <si>
    <t>FILA_404</t>
  </si>
  <si>
    <t>FILA_405</t>
  </si>
  <si>
    <t>FILA_406</t>
  </si>
  <si>
    <t>FILA_407</t>
  </si>
  <si>
    <t>53	VAUPÉS</t>
  </si>
  <si>
    <t>FILA_408</t>
  </si>
  <si>
    <t>FILA_409</t>
  </si>
  <si>
    <t>FILA_410</t>
  </si>
  <si>
    <t>FILA_411</t>
  </si>
  <si>
    <t>FILA_412</t>
  </si>
  <si>
    <t>54	VICHADA</t>
  </si>
  <si>
    <t>FILA_413</t>
  </si>
  <si>
    <t>FILA_414</t>
  </si>
  <si>
    <t>FILA_415</t>
  </si>
  <si>
    <t>FILA_416</t>
  </si>
  <si>
    <t>FILA_417</t>
  </si>
  <si>
    <t>2 SI</t>
  </si>
  <si>
    <t>ACTA DEL COMITÉ INSTITUCIONAL DE GESTIÓN Y DESEMPEÑO, ACTA N. 3 DEL 6 DE OCTUBRE 2021</t>
  </si>
  <si>
    <t>Hogares acompañados por la Estrategia Unidos  Meta: 629730 Numero</t>
  </si>
  <si>
    <t xml:space="preserve">Se avanzó en  la propuesta de atención por medio de los programas de Prosperidad Social aprobada en el mes de marzo, que consiste, en un acompañamiento por canales no presenciales, entregando información de la oferta según las necesidades de los hogares de acuerdo con la información suministrada por la encuestas Sisbén IV.
</t>
  </si>
  <si>
    <t>Familias beneficiadas con TMC Meta =  2400000</t>
  </si>
  <si>
    <t>Para el cierre de 2021, durante el Gobierno del Presidente Duque se atendieron 2.250.478 familias, con una inversión de $6.392.627 millones. Se realizó la entrega de incentivos del Sexto pago del ciclo ordinario de Familias en Acción.
Nota: Se ajustó la cifra reportada, teniendo en cuenta se solicitó ajustar la formula de calculo, teniendo en cuenta la aprobación y concepto técnico.</t>
  </si>
  <si>
    <t>Nuevos cupos en el programa Jóvenes en Acción Meta :130000</t>
  </si>
  <si>
    <t>En 2021, han otorgaron 190.090 nuevas inscripciones, en este sentido, durante el Gobierno del Presidente Duque se han inscrito 587.954 nuevos jóvenes, alcanzando la meta de 500.000 nuevas inscripciones.</t>
  </si>
  <si>
    <t>Niños, niñas y adolescentes de FA en edad escolar que se encuentran asistiendo a un centro de educación formal Meta: 3300000</t>
  </si>
  <si>
    <t>En la vigencia 2021, se verificó que 2.926.927 niños, niñas y adolescentes asistieron mínimo al 80% de las clases programadas en los establecimientos educativos.</t>
  </si>
  <si>
    <t>Niños menores de 6 años de FA que asisten a controles periódicos de salud Meta: 650000</t>
  </si>
  <si>
    <t>Se verificó que em la vigencia 2021, 548.149 niños y niñas asisteronn a los controles en salud para la primera infancia.</t>
  </si>
  <si>
    <t>Adultos mayores beneficiarios del programa de protección social al adulto mayor - Colombia Mayor Meta: 1722334</t>
  </si>
  <si>
    <t>Nuevo indicador incluido en el plan estratégico de acuerdo al acta No 3 de CIGD</t>
  </si>
  <si>
    <t>En la vigencia 2021, se asignaron 1.722.334 cupos a los Adultos Mayores, de los cuales se programó liquidación a 1.714.995.</t>
  </si>
  <si>
    <t>Hogares benefciarios con transferencias monetarias no condicionadas (Compensación del IVA) Meta: 2000000</t>
  </si>
  <si>
    <t>En la vigencia 2021, se programó liquidación a 2.000.000 hogares del programa Compensación del IVA.</t>
  </si>
  <si>
    <t>Hogares beneficiarios del programa Ingreso Solidario Meta: 3000000</t>
  </si>
  <si>
    <t>En la vigencia 2021, se programó liquidación a 3.039.849  hogares del programa Ingreso Solidario.</t>
  </si>
  <si>
    <t>Hogares en Programas de Generación de ingresos (FEST) Meta: 27526</t>
  </si>
  <si>
    <t>Meta ajustada acuerdo al acta No 3 de CIGD</t>
  </si>
  <si>
    <t>Se reporta la vinculación de 19,373 hogares con integrantes desplazados retornados o reubicados en 71 municipios de las zona 2,3 y 4 de la intervención VIII (2021-2022).</t>
  </si>
  <si>
    <t>Hogares con programas de implementación de Unidades Productivas para el Autoconsumo y adquisición de hábitos saludables (ReSA) Meta: 19144</t>
  </si>
  <si>
    <t>Se culminó la atención de 11.265 hogares que estaban siendo beneficiados por los contratos 231A y 232A implementando el mismo número de unidades productivas de autoconsumo. s de mas de 150.000 habitantes.</t>
  </si>
  <si>
    <t>Hogares en programas de generación de ingresos (IRACA) Meta: 1920</t>
  </si>
  <si>
    <t>Emprendimientos apoyados Meta: 1101</t>
  </si>
  <si>
    <t>. De este convenio se vincularon 640 personas a mi negocio y 28 organizaciones a emprendimiento colectivo.
Por otro lado, se firmaron 10 contratos para atender a población perteneciente al pueblo Rrom y exdirigentes y sobrevivientes de la Unión Patriótica - UP y el Partido Comunista Colombiano. Estas personas están siendo ubicadas y vinculadas (97 Rrom - 200 UP)</t>
  </si>
  <si>
    <t>Hogares con mejoramiento de vivienda Meta: 86339</t>
  </si>
  <si>
    <t>Reporte acumulado: 6027 mejoramientos directos del programa de mejoramiento de vivienda, 196 incentivos del componente vivir mi casa del programa FEST y  49.953  hogares beneficiados con mejoramiento de entorno con la terminación de proyectos de vías urbanas.</t>
  </si>
  <si>
    <t>Hogares beneficiados con mejoramiento de vivienda MCH (Terminados) Meta: 35000</t>
  </si>
  <si>
    <t xml:space="preserve">Se reporta un total de 6.027 mejoramientos de vivienda correspondiente a igual número de hogares beneficiados, distribuidos en 162 proyectos </t>
  </si>
  <si>
    <t>Hogares con incentivo de habitabilidad (MCH FEST)* Meta: 36160</t>
  </si>
  <si>
    <t xml:space="preserve">Al cierre de diciembre, se reporta el registro de 196 incentivos del componente Vivir Mi Casa pagados a hogares participantes de las intervenciones VI (9 hogares) y VII del programa FEST (186 hogares) </t>
  </si>
  <si>
    <t>Hogares beneficiados con infraestructura social indirecta Meta: 15179</t>
  </si>
  <si>
    <t xml:space="preserve">A la fecha de corte, se han beneficiado 49.953 Hogares de conformidad con las obras de Mejoramiento de Entorno, correspondientes a 37 proyectos terminados de vías urbanas </t>
  </si>
  <si>
    <t>Proyectos de infraestructura social terminados : Meta: 602</t>
  </si>
  <si>
    <t>Beneficiarios de la Oferta Social atendidos Meta: 3088644</t>
  </si>
  <si>
    <t xml:space="preserve">El dato corresponde a los beneficiarios atendidos 
</t>
  </si>
  <si>
    <t>Servicios de Oferta Externa gestionados para beneficiarios sujetos de atención de Prosperidad Social Meta: 4415852</t>
  </si>
  <si>
    <t>Servicios de oferta gestionados a la población beneficiaria del Sector</t>
  </si>
  <si>
    <t>Mecanismos de articulación suscritos con aliados públicos, privados y/o de cooperación internacional que provean oferta focalizada y pertinente Meta: 100</t>
  </si>
  <si>
    <t>Mecanismos de articulación formalizados (memorandos de entendimiento, convenios, protocolos/planes de trabajo, acuerdos de colaboración empresarial, cartas de intención) con entidades territoriales, aliados públicos, privados y de cooperación internaciona</t>
  </si>
  <si>
    <t>Componenentes de Equidad Digital operando Meta: 4</t>
  </si>
  <si>
    <t xml:space="preserve">Los componenentes de Equidad Digital en operación son: 
1. Recolector de Información en territorio - RIT
2. Registro Único de Fuentes de Información - RUFI
3. Componente Focalizador
4. Interoperabilidad
5. Expediente único 
6. Sistemas de información
Por lo tanto se da cumplimiento del 100% de la meta establecida. </t>
  </si>
  <si>
    <t>Evaluación FURAG Meta 87</t>
  </si>
  <si>
    <t>Indicador no tuvo ajustes</t>
  </si>
  <si>
    <t>El resultado del avance en la vigencia - FURAG 2021 será publicado por el DAFP en mayo de 2022.</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</si>
  <si>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</si>
  <si>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</si>
  <si>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</si>
  <si>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</si>
  <si>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</si>
  <si>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</si>
  <si>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</si>
  <si>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</si>
  <si>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</si>
  <si>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</si>
  <si>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</si>
  <si>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</si>
  <si>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</si>
  <si>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</si>
  <si>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</si>
  <si>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</si>
  <si>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</si>
  <si>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</si>
  <si>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</si>
  <si>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</si>
  <si>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</si>
  <si>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Datos extraidos del SPI a cierre de vigencia 2021</t>
  </si>
  <si>
    <t>Se alcanzó el índice de capacidad en la prestación de servicios de tecnología.</t>
  </si>
  <si>
    <t>Porcentaje - Índice de capacidad en la prestación de servicios de tecnología</t>
  </si>
  <si>
    <t>Índice de capacidad en la prestación de servicios de tecnología</t>
  </si>
  <si>
    <t>IMPLEMENTACIÓN Y AMPLIACIÓN DE LAS TECNOLOGÍAS DE INFORMACIÓN Y COMUNICACIONES EN DPS A NIVEL NACIONAL</t>
  </si>
  <si>
    <t>En la vigencia 2021 se adelantó la elaboración de informes de monitoreo y seguimiento de la operación de MQA 2020 y 2021.</t>
  </si>
  <si>
    <t>Número de Informes de monitoreo y seguimiento elaborados</t>
  </si>
  <si>
    <t>Informes de monitoreo y seguimiento elaborados</t>
  </si>
  <si>
    <t>IMPLEMENTACIÓN DE UNIDADES PRODUCTIVAS DE AUTOCONSUMO PARA POBLACIÓN POBRE Y VULNERABLE NACIONAL</t>
  </si>
  <si>
    <t>En la vigencia 2021 se asistieron técnicamente a 5.470 hogares en el mejoramiento de los hábitos alimenticios.</t>
  </si>
  <si>
    <t>Número de Hogares étnicos asistidos técnicamente para el mejoramiento de hábitos alimenticios</t>
  </si>
  <si>
    <t>Hogares étnicos asistidos técnicamente para el mejoramiento de hábitos alimenticios</t>
  </si>
  <si>
    <t>Durante la vigencia 2021 se culminó la atención de 7884 hogares que habían iniciado en 2020 así mismo se realizó la implementación de 11.265 unidades productivas para el autoconsumo y asistencia técnica dando por atendidos el mismo numero de hogares.</t>
  </si>
  <si>
    <t>Número de Hogares asistidos técnicamente para el mejoramiento de hábitos alimenticios</t>
  </si>
  <si>
    <t>Hogares asistidos técnicamente para el mejoramiento de hábitos alimenticios</t>
  </si>
  <si>
    <t>En la vigencia 2021 se atendieron un total de 6.242 hogares étnicos a través del programa Manos que alimentan.</t>
  </si>
  <si>
    <t>Número de Hogares étnicos con unidades productivas para autoconsumo instaladas</t>
  </si>
  <si>
    <t>Hogares étnicos con unidades productivas para autoconsumo instaladas</t>
  </si>
  <si>
    <t>Número de Hogares con unidades productivas para autoconsumo instaladas</t>
  </si>
  <si>
    <t>Hogares con unidades productivas para autoconsumo instaladas</t>
  </si>
  <si>
    <t>Número de Unidades productivas para el autoconsumo instaladas</t>
  </si>
  <si>
    <t>Unidades productivas para el autoconsumo instaladas</t>
  </si>
  <si>
    <t>Número de Hogares asistidos técnicamente</t>
  </si>
  <si>
    <t>Hogares asistidos técnicamente</t>
  </si>
  <si>
    <t>Para la intervención VIII, las zonas 2, 3 y 4 presentan el mayor avance en vinculación de hogares, la zona 1 a este corte se encuentra en etapa de alistamiento.</t>
  </si>
  <si>
    <t>Número de Hogares víctimas vulnerables vinculados para acompañamiento integral</t>
  </si>
  <si>
    <t>Hogares víctimas vulnerables vinculados para acompañamiento integral</t>
  </si>
  <si>
    <t>Implementacion de una intervencion integral dirigida a los hogares rurales victimas de desplazamiento forzado en condiciones de vulnerabilidad, a nivel Nacional</t>
  </si>
  <si>
    <t>Para la int. VIII Se encuentra contratado y en ejecución las 4 zonas, no se presentan avances a este corte, se viene adelantando actividades de la etapa de alistamiento y vinculación de hogares para la zona 1, y los primeros encuentros y visitas para las zonas 2, 3 y 4.</t>
  </si>
  <si>
    <t>Número de Hogares con acompañamiento familiar</t>
  </si>
  <si>
    <t>Hogares con acompañamiento familiar</t>
  </si>
  <si>
    <t>De acuerdo a la nueva ruta operativa definida para la intervención VIII del programa FEST, se reportarán los avances de este indicador hasta la siguiente vigencia</t>
  </si>
  <si>
    <t>Número de Hogares vulnerables con mejoramiento de las condiciones físicas o dotación de vivienda realizados</t>
  </si>
  <si>
    <t>Hogares vulnerables con mejoramiento de las condiciones físicas o dotación de vivienda realizados</t>
  </si>
  <si>
    <t>Número de Unidades productivas capitalizadas</t>
  </si>
  <si>
    <t>Unidades productivas capitalizadas</t>
  </si>
  <si>
    <t>Número de Proyectos productivos formulados</t>
  </si>
  <si>
    <t>Proyectos productivos formulados</t>
  </si>
  <si>
    <t>Para la int. VIII Se encuentra contratado y en ejecución las 4 zonas, no se presentan avances a este corte, se viene adelantando actividades de la etapa de alistamiento y vinculación de hogares.</t>
  </si>
  <si>
    <t>No se reportan avances. Componente terminado para Int VII (excepto en el Ct 208-19), para este cto el componente se encuentra en proceso de validación final, dado que el cto se encuentra vigente.</t>
  </si>
  <si>
    <t>Número de Hogares con asistencia técnica para la generación de ingresos</t>
  </si>
  <si>
    <t>Hogares con asistencia técnica para la generación de ingresos</t>
  </si>
  <si>
    <t>IMPLEMENTACIÓN DE UN ESQUEMA ESPECIAL DE ACOMPAÑAMIENTO FAMILIAR DIRIGIDO A LA POBLACIÓN VICTIMA DE DESPLAZAMIENTO FORZADO RETORNADA O REUBICADA EN ZONAS RURALES, A NIVEL NACIONAL</t>
  </si>
  <si>
    <t>Se suman todos los hogares que cumplen con las condiciones de ingreso y permanencia del programa establecidos en el Manual Operativo y son programados para pago en al menos un ciclo durante el año de la vigencia; por lo tanto, el reporte se realiza de manera acumulada para el año vigente.</t>
  </si>
  <si>
    <t>Número de Familias beneficiadas con transferencias monetarias no condicionadas</t>
  </si>
  <si>
    <t>Familias beneficiadas con transferencias monetarias no condicionadas</t>
  </si>
  <si>
    <t>Implementacion de transferencias Monetarias No Condicionas para disminuir pobreza monetaria en la poblacion pobre Nacional Nacional</t>
  </si>
  <si>
    <t>En el Módulo presencial/en línea HpV en 2021 se inscribieron 84.916 participantes, de los cuales se certificaron 66.604</t>
  </si>
  <si>
    <t>Número de Personas asistidas en temas de desarrollo de habilidades no cognitivas</t>
  </si>
  <si>
    <t>Personas asistidas en temas de desarrollo de habilidades no cognitivas</t>
  </si>
  <si>
    <t>IMPLEMENTACIÓN DE TRANSFERENCIAS MONETARIAS CONDICIONADAS PARA POBLACIÓN VULNERABLE A NIVEL NACIONAL - FIP NACIONAL</t>
  </si>
  <si>
    <t>Número de Niños y niñas beneficiarios con transferencias en salud</t>
  </si>
  <si>
    <t>Niños y niñas beneficiarios con transferencias en salud</t>
  </si>
  <si>
    <t>Número de Niños, niñas y adolescentes beneficiarios con  transferencias en educación</t>
  </si>
  <si>
    <t>Niños, niñas y adolescentes beneficiarios con  transferencias en educación</t>
  </si>
  <si>
    <t>Se han atendido a 443.129 jóvenes, lo cual supera la meta, por esta razón, se hace necesario realizar ajustes al proyecto de inversión en el SUIFP.</t>
  </si>
  <si>
    <t>Número de Jóvenes beneficiarios de transferencias</t>
  </si>
  <si>
    <t>Jóvenes beneficiarios de transferencias</t>
  </si>
  <si>
    <t>El indicador se calcula mediante un promedio ponderado de los 6 pagos del 2021. Teniendo en cuenta que no hay inscripciones para 2021, cada ciclo de pago será menor el número de familias con liquidación; por tanto, el avance correspondiente al segundo pago es mayor a la meta establecida.</t>
  </si>
  <si>
    <t>Número de Familias beneficiadas de transferencias condicionadas</t>
  </si>
  <si>
    <t>Familias beneficiadas de transferencias condicionadas</t>
  </si>
  <si>
    <t>Número de Personas beneficiadas con transferencias monetarias condicionadas</t>
  </si>
  <si>
    <t>Personas beneficiadas con transferencias monetarias condicionadas</t>
  </si>
  <si>
    <t>Los cupos asignados por el programa en 2021 corresponden a 1.714.995 en todo el territorio nacional</t>
  </si>
  <si>
    <t>Número de Subsidios del Programa Colombia Mayor entregados</t>
  </si>
  <si>
    <t>Subsidios del Programa Colombia Mayor entregados</t>
  </si>
  <si>
    <t>Implementacion de subsidio economico para poblacion adulta mayor en situacion de vulnerabilidad - Nacional</t>
  </si>
  <si>
    <t>Durante el mes de diciembre se dio liquidación al proceso de Guajira Productiva del convenio 221 implementando satisfactoriamente el Proyecto Integral Colectivo en su componente de cría de caprinos. Las otras zonas se encuentran en etapa de vinculación y formulación de proyectos.</t>
  </si>
  <si>
    <t>Número de Unidades productivas colectivas fortalecidas</t>
  </si>
  <si>
    <t>Unidades productivas colectivas fortalecidas</t>
  </si>
  <si>
    <t>Implementacion de intervencion integral a poblacion con enfoque diferencial etnico, a nivel Nacional</t>
  </si>
  <si>
    <t>Actualmente las 28 organizaciones están culminando su proceso de capitalización y atención con el programa emprendimiento colectivo. Estas organizaciones ya se encuentran vinculadas en el sistema de información.</t>
  </si>
  <si>
    <t>IMPLEMENTACIÓN DE HERRAMIENTAS PARA LA INCLUSIÓN PRODUCTIVA DE LA POBLACIÓN EN SITUACIÓN DE POBREZA EXTREMA, VULNERABILIDAD Y VICTIMAS DEL DESPLAZAMIENTO FORZADO POR LA VIOLENCIA FIP A NIVEL NACIONAL</t>
  </si>
  <si>
    <t>En el sistema de información se encuentran vinculadas 640 personas al programa Mi Negocio Raizal. Actualmente están activos 633, considerando retiros voluntarios del programa. Por otro lado, los convenios para atender Rrom y UP se firmaron en diciembre</t>
  </si>
  <si>
    <t>Número de Unidades productivas vinculadas</t>
  </si>
  <si>
    <t>Unidades productivas vinculadas</t>
  </si>
  <si>
    <t>Se cargaron 640 vinculaciones al sistema de la atención Mi Negocio Raizal. Esta intervención está terminando la capitalización según cada plan de negocio formulado. Los contratos para atener 97 emprendedores del pueblo Rrom y 200 de UP se firmaron en diciembre</t>
  </si>
  <si>
    <t>El valor reportado en SPI corresponde al mes de nov puesto que el sistema presentó errores y no permitió actualizar el dato a dic 31. Los datos de cierres a dic son: El ejecutado  en la vigecia 2021  es de 208  Proyectos de mejoramiento de vivienda asistidos técnicamente</t>
  </si>
  <si>
    <t>Se esta ejecutando 194 convenios de mejoramiento de vivienda</t>
  </si>
  <si>
    <t>Número de  Proyectos de mejoramiento de vivienda asistidos técnicamente</t>
  </si>
  <si>
    <t>Proyectos de mejoramiento de vivienda asistidos técnicamente</t>
  </si>
  <si>
    <t>FORTALECIMIENTO PARA EL DESARROLLO DE INFRAESTRUCTURA SOCIAL Y HÁBITAT PARA LA INCLUSIÓN SOCIAL A NIVEL NACIONAL - FIP NACIONAL</t>
  </si>
  <si>
    <t>El valor reportado en SPI corresponde al mes de nov puesto que el sistema presentó errores y no permitió actualizar el dato a dic 31. Los datos de cierres a dic son: El ejecutado  en la vigecia 2021  es de 595 Proyectos asistidos técnicamente en ejecución de obras de infraestructura social</t>
  </si>
  <si>
    <t>Se ha venido ejecutando 543 proyectos de obras de infraestructura social</t>
  </si>
  <si>
    <t>Número de  Proyectos asistidos técnicamente en ejecución de obras de infraestructura social</t>
  </si>
  <si>
    <t>Proyectos asistidos técnicamente en ejecución de obras de infraestructura social</t>
  </si>
  <si>
    <t>El valor reportado en SPI corresponde al mes de nov puesto que el sistema presentó errores y no permitió actualizar el dato a dic 31. Los datos de cierres a dic son: El ejecutado  en la vigecia 2021  es 375 municipios asistidos  tecnicamente</t>
  </si>
  <si>
    <t>Se tiene encuenta los municipios que radicaron iniciativas en el marco de la convocatoria 001-2020 y las cuales quedaron suscritas al corte del 30 de noviembre, se hace el ajuste alo reportado inicialmente ya que había unicipio repetidos.</t>
  </si>
  <si>
    <t>Número de Municipios asistidos técnicamente</t>
  </si>
  <si>
    <t>Municipios asistidos técnicamente</t>
  </si>
  <si>
    <t>El valor reportado en SPI corresponde al mes de nov puesto que el sistema presentó errores y no permitió actualizar el dato a dic 31. Los datos de cierres a dic son: El ejecutado  en la vigecia 2021 es $753.390.104.173,14 se  realizaron compromisos presupuestales en dicimebre por suscripción de iniciativas conocatoria 001-2020</t>
  </si>
  <si>
    <t>Corresponde a recursos de los convenios y contratos de interventoría con recursos de vigencia 2021. Actualmente se encuentran recursos en trámite de revisión y maduración correspondientes a la convocatoria.</t>
  </si>
  <si>
    <t>Recursos otorgados en pesos</t>
  </si>
  <si>
    <t>Recursos otorgados</t>
  </si>
  <si>
    <t>El valor reportado en SPI corresponde al mes de nov puesto que el sistema presentó errores y no permitió actualizar el dato a dic 31. Los datos de cierres a dic son: Los proyectos apoyados  en la vigecia 2021 es  803 proyectos ; resultante  de 676 convenios , contratos de obras y contratos iteradministrativos</t>
  </si>
  <si>
    <t>Corresponde a 664 convenios y un contratos interadministrativo, 4 contratos de obra uno de los cuales tiene 8 proyectos, y 4 convenios Interadministrativos los cuales tienen 111 proyectos para un total de 787 proyectos con recursos de vigencia 2021</t>
  </si>
  <si>
    <t>Número de Proyectos apoyados</t>
  </si>
  <si>
    <t>Proyectos apoyados</t>
  </si>
  <si>
    <t>Durante el mes de diciembre se realizaron 7 asistencias territoriales. Ver anexo.</t>
  </si>
  <si>
    <t>Número de Entidades territoriales asistidas técnicamente</t>
  </si>
  <si>
    <t>Entidades territoriales asistidas técnicamente</t>
  </si>
  <si>
    <t>Fortalecimiento de la Gestión de Oferta para la Superación de la Pobreza- FIP a nivel Nacional</t>
  </si>
  <si>
    <t>Durante el mes de diciembre hubo 2 documentos. Ver anexo</t>
  </si>
  <si>
    <t>Número de Documentos de lineamientos técnicos elaborados</t>
  </si>
  <si>
    <t>Documentos de lineamientos técnicos elaborados</t>
  </si>
  <si>
    <t>Durante el mes de diciembre, se realizo 7 mecanismos de articulación. Ver anexo.</t>
  </si>
  <si>
    <t>Número de Mecanismos de articulación implementados para la gestión de oferta social</t>
  </si>
  <si>
    <t>Mecanismos de articulación implementados para la gestión de oferta social</t>
  </si>
  <si>
    <t>Durante el mes de diciembre, se beneficiaron 1.541.309 personas. Ver anexo</t>
  </si>
  <si>
    <t>Número de Beneficiarios de la oferta social atendidos</t>
  </si>
  <si>
    <t>Beneficiarios de la oferta social atendidos</t>
  </si>
  <si>
    <t>Durante el mes de diciembre, la oferta fue dispuesta para 2.213.686 beneficiarios. Ver anexo.</t>
  </si>
  <si>
    <t>Número de Beneficiarios potenciales para quienes se gestiona la oferta social</t>
  </si>
  <si>
    <t>Beneficiarios potenciales para quienes se gestiona la oferta social</t>
  </si>
  <si>
    <t>Se dio por terminado el convenio 1247-2021 mediante el cual se atendieron el total de entidades territoriales pactadas para esta vigencia.</t>
  </si>
  <si>
    <t>FORTALECIMIENTO A ENTIDADES TERRITORIALES EN POLITICA DE SEGURIDAD ALIMENTARIA NACIONAL</t>
  </si>
  <si>
    <t>Se dio por terminado el convenio 1247-2021 mediante el cual se atendieron el total de entidades territoriales pactadas para esta vigencia,</t>
  </si>
  <si>
    <t>Número de Entidades territoriales asistidas técnicamente en políticas de seguridad alimentaria y nutricional</t>
  </si>
  <si>
    <t>Entidades territoriales asistidas técnicamente en políticas de seguridad alimentaria y nutricional</t>
  </si>
  <si>
    <t>TODAS LAS DEPENDENCIAS DE LA ENTIDAD</t>
  </si>
  <si>
    <t>FONDO DE MITIGACION DE EMERGENCIA</t>
  </si>
  <si>
    <t>La Entidad realizó las transfrencias monetarias de acuerdo a las instrucciones por las cuales se recibieron los recursos</t>
  </si>
  <si>
    <t>25000232600020020032102</t>
  </si>
  <si>
    <t>80505173 - JORGE EDUARDO REYES AMADOR</t>
  </si>
  <si>
    <t>8000106960 - CALANDA LTDA Y OTROS</t>
  </si>
  <si>
    <t>70001233100020050154600</t>
  </si>
  <si>
    <t>18778318 - JOSE GABRIEL JIMENEZ GOMEZ, 92514690 - NICASIO DE ALBA ALMANZA, 9306213 - SITO TULIO BANQUET AGUAS, 3834598 - TULIO CESAR PEREZ PEREZ</t>
  </si>
  <si>
    <t>70001333100720050176202</t>
  </si>
  <si>
    <t>92210015 - EDALSO ENRIQUE CHAVEZ ALQUERQUE</t>
  </si>
  <si>
    <t>70001333100320060002000</t>
  </si>
  <si>
    <t>26299807 - ALCIRA BENAVIDEZ GALVIS , 1102816982 - YACENIS BERTEL CHAVEZ, 33281126 - MADIS ESTHER TORRES DE VELASQUEZ</t>
  </si>
  <si>
    <t>70001233100020060062800</t>
  </si>
  <si>
    <t>23037468 - OLINDA DE JESUS MARTINEZ OLIVEROS</t>
  </si>
  <si>
    <t>50001233100020070015500</t>
  </si>
  <si>
    <t>79534538 - JORGE LUIS GARCIA MARQUEZ</t>
  </si>
  <si>
    <t>39634183 - FARIT CORREDOR GOMEZ</t>
  </si>
  <si>
    <t>54001333100320080008900</t>
  </si>
  <si>
    <t>27741235 - CARRASCAL BECERRA ROSA DE CHIQUINQUIRA , 1090406737 - FREDDY CARRASCAL CARRASCAL</t>
  </si>
  <si>
    <t>54001333101020080014601</t>
  </si>
  <si>
    <t xml:space="preserve">13268994 - JESUS ALBERTO PEREZ MORENO, 37125021 - MARIA ANGUSTIAS MORENO DIAZ, 1090379962 - MERLY YOLIMA PEREZ MORENO, 1989982 - PEREZ VARGAS LUIS JESUS </t>
  </si>
  <si>
    <t>50001233100020070114101</t>
  </si>
  <si>
    <t>79714772 - OTTO EDWIN RODRIGUEZ RODRIGUEZ</t>
  </si>
  <si>
    <t xml:space="preserve">3276207 - AGUIRRE CORREDOR NILSON </t>
  </si>
  <si>
    <t>54001333100220080016400</t>
  </si>
  <si>
    <t>79594701 - MIGUEL ANGEL LEON HERNANDEZ</t>
  </si>
  <si>
    <t>1093905923 - ANA AYDEE MONCADA, 1094162478 - HEYDI ZULAY CARDENAS BERBESI, 13221057 - MONCADA CASTRO LUIS EDUARDO , 60437954 - NOHEMI MONCADA LLANES, 37177271 - ROSA MYRIAM BERBESI ACEVEDO</t>
  </si>
  <si>
    <t>54001333100220080013600</t>
  </si>
  <si>
    <t>13268962 - EUCLIDES VILLAMIZAR VILLANIZAR , 60433842 - TILCIA RAMIREZ, 10937436007 - WILLIAM VILLAMIRAR RAMIREZ</t>
  </si>
  <si>
    <t>11001333100520080013900</t>
  </si>
  <si>
    <t>3885408 - PEDRO SANTANA GARCÍA, 9094211 - PRIMITIVO PEREZ HERAZO</t>
  </si>
  <si>
    <t>70001333300320060094300</t>
  </si>
  <si>
    <t>33281126 - MADIS ESTHER TORRES DE VELASQUEZ</t>
  </si>
  <si>
    <t>SE ACUMULÓ AL PROCESO CON RADICADO N. 200600020 - YECENIS YULIETH BERTEL CHAVEZ</t>
  </si>
  <si>
    <t>70001333300420080007701</t>
  </si>
  <si>
    <t xml:space="preserve">4023362 - ALBERTO MANUEL CONTRERAS CAMAÑO </t>
  </si>
  <si>
    <t>54001333100120080024500</t>
  </si>
  <si>
    <t>80020550 - DAIRON GABRIEL MURILLO ATENCIA</t>
  </si>
  <si>
    <t>60437774 - SANDRA JESUSA PEÑARANDA LUNA</t>
  </si>
  <si>
    <t>70001333100920070016500</t>
  </si>
  <si>
    <t>64743204 - EDITH CONTRERAS MERCADO</t>
  </si>
  <si>
    <t>54001333100120080025900</t>
  </si>
  <si>
    <t>37366074 - ANA LUCIA GARCIA MONTEJO, 37313858 - FRANCELINA GARAY DE GARAY, 5458262 - HERNAN GARAY ALVAREZ, 377367076 - LUDOVINA HARO, 60424135 - MARINA MONCADA FERRER, 27851637 - VIRGINIA SANTIAGO SUAREZ</t>
  </si>
  <si>
    <t>76001333301720090028101</t>
  </si>
  <si>
    <t>94369 - CARLOS FERNANDO ROJAS CALDERON</t>
  </si>
  <si>
    <t>70001333100520060004300</t>
  </si>
  <si>
    <t xml:space="preserve">33280677 - BERLIDES OVIEDO BUELVAS </t>
  </si>
  <si>
    <t>81001233100020112000101</t>
  </si>
  <si>
    <t>88034787 - HECTOR SILVANO CAPACHO MANTILLA, 60252599 - MARIELA Y OTROS (2) MANTILLA HERNANDEZ, 1093748298 - VICTOR JULIO CAPACHO MANTILLA, 1115723803 - YORLEINIS CAPACHO MANTILLA</t>
  </si>
  <si>
    <t>13001333100920110014700</t>
  </si>
  <si>
    <t>952360 - ABIGAIL CAMPO BERDUGO</t>
  </si>
  <si>
    <t>54001333100420100012100</t>
  </si>
  <si>
    <t>13001233100020110048001</t>
  </si>
  <si>
    <t>30099184 - DONAIDA EUSSE ZURITA</t>
  </si>
  <si>
    <t>13001333101120110024600</t>
  </si>
  <si>
    <t>12590356 - GABRIEL ENRIQUE CASTRO PUELLO</t>
  </si>
  <si>
    <t>25000232400020100074101</t>
  </si>
  <si>
    <t>79652893 - JOSE JOAQUIN GARCIA GARCIA</t>
  </si>
  <si>
    <t>50001233100020110002600</t>
  </si>
  <si>
    <t>23682330 - ACENED LONDOÑO GUZMAN, 6478506 - BEDOYA AGUDELO DUAMEL , 86014995 - DUBAN ANDRES BEDOYA CASALLAS, 1120361034 - JEFFERSON ANTONIO BEDOYA CASALLAS, 1120354533 - JHOANN ADRIAN BEDOYA CASALLAS, 40413977 - LUZ AMPARO CASALLAS GALLEGO, 1121848017 - ONEIDA JOHANNA LONDOÑO BERMUDEZ</t>
  </si>
  <si>
    <t>76001333101720100018700</t>
  </si>
  <si>
    <t>76001333300620210022100</t>
  </si>
  <si>
    <t>1006186457 - JUAN FERNANDO CORTES GONZALEZ</t>
  </si>
  <si>
    <t>19001230000020050168100</t>
  </si>
  <si>
    <t xml:space="preserve"> 76322713 - NELSON ENRIQUE BASTIDAS SALAMANCA</t>
  </si>
  <si>
    <t>8915008645 - MUNICIPIO DE CAJIBIO</t>
  </si>
  <si>
    <t>11001000000020060000200</t>
  </si>
  <si>
    <t>52964311 - DEISY CAROLINA BARRERO VALLEJO</t>
  </si>
  <si>
    <t>8001857683 - FENAVIP</t>
  </si>
  <si>
    <t>Proceso de Cobro Coactivo</t>
  </si>
  <si>
    <t>11001000000020060000300</t>
  </si>
  <si>
    <t>11001000000020060000400</t>
  </si>
  <si>
    <t>19438879 - PEDRO ALONSO VALENCIA GARCIA</t>
  </si>
  <si>
    <t>11001000000020060000700</t>
  </si>
  <si>
    <t>10109532 - GERMAN GUTIERREZ LOZADA</t>
  </si>
  <si>
    <t>11001000000020060001100</t>
  </si>
  <si>
    <t>10060052 - JORGE LUIS RAMIREZ FERNANDEZ</t>
  </si>
  <si>
    <t>11001000000020060001200</t>
  </si>
  <si>
    <t>42062706 - LUZ GLADYS GRAJALES MUÑOZ</t>
  </si>
  <si>
    <t>11001000000020060001500</t>
  </si>
  <si>
    <t>24440179 - TERESA OCAMPO DE CASTAÑO</t>
  </si>
  <si>
    <t>11001000000020060001600</t>
  </si>
  <si>
    <t>24467217 - ANA GRACIELA ARIAS DE TORO</t>
  </si>
  <si>
    <t>11001000000020060001700</t>
  </si>
  <si>
    <t>4398281 - MISAEL LESMES VACA</t>
  </si>
  <si>
    <t>11001000000020060001900</t>
  </si>
  <si>
    <t>24360549 - MARIA CONSUELO LONDOÑO</t>
  </si>
  <si>
    <t>11001000000020060002000</t>
  </si>
  <si>
    <t>24450975 - MATILDE MURILLO HERRERA</t>
  </si>
  <si>
    <t>11001000000020070004300</t>
  </si>
  <si>
    <t>08001233100020110050601</t>
  </si>
  <si>
    <t>51808484 - DORIS ESTHER PRIETO ROMERO</t>
  </si>
  <si>
    <t>80006990100 - MUNICIPIO JUAN DE ACOSTA</t>
  </si>
  <si>
    <t>05308310300120090034501</t>
  </si>
  <si>
    <t>39360079 - LUISA FERNANDA TAPIAS SOSSA</t>
  </si>
  <si>
    <t>13001233100020040109602</t>
  </si>
  <si>
    <t>45525872 - JOHANNA ISABEL PEREZ RAMOS</t>
  </si>
  <si>
    <t>27001233100020110010000</t>
  </si>
  <si>
    <t xml:space="preserve">11798696 - AMIN ANTONIO GARCÍA RENTERÍA </t>
  </si>
  <si>
    <t xml:space="preserve">23029423 - ARGENIS ZAPATA </t>
  </si>
  <si>
    <t>27001233100020110002200</t>
  </si>
  <si>
    <t>900095944 - CONSORCIO MUELLES, PUENTES Y VIAS</t>
  </si>
  <si>
    <t>11001310500120090087801</t>
  </si>
  <si>
    <t>52340935 - ADRIANA LUCIA RIOBO HERNANDEZ</t>
  </si>
  <si>
    <t>19271032 - CAMILO CAICEDO ACOSTA</t>
  </si>
  <si>
    <t>11001333603220130036800</t>
  </si>
  <si>
    <t>80409653 - ANTONIO PABON SANTANDER</t>
  </si>
  <si>
    <t>8903004658 - SEGUROS CONDOR</t>
  </si>
  <si>
    <t>11001400301720060024000</t>
  </si>
  <si>
    <t>81001333100120070007200</t>
  </si>
  <si>
    <t>76001333101520070023300</t>
  </si>
  <si>
    <t>27001333100120100035301</t>
  </si>
  <si>
    <t>26290545 - EDELMIRA PINILLA SERNA Y OTROS</t>
  </si>
  <si>
    <t>13001233100020120023501</t>
  </si>
  <si>
    <t>7636347 - LEONARDO JAVIER NUÑEZ GAMEZ</t>
  </si>
  <si>
    <t>18001333300120120036900</t>
  </si>
  <si>
    <t>1117517000 - ANGIE PAOLA JOVEN</t>
  </si>
  <si>
    <t>70001233300020120013201</t>
  </si>
  <si>
    <t>8230000299 - FONDO MUNICIPAL DE VIVIENDA DE INTERES SOCIAL Y REFORMA URBANA DE SINCELEJO FOVIS</t>
  </si>
  <si>
    <t>73001233100020010235402</t>
  </si>
  <si>
    <t xml:space="preserve">9000395338 - CORPORACION DE IMPULSO ECONOMIA SOLIDARIA CIMES </t>
  </si>
  <si>
    <t>47001333100620110025800</t>
  </si>
  <si>
    <t>4252149 - LUIS FERNANDO SANABRIA AMAYA</t>
  </si>
  <si>
    <t>41001333100220110020901</t>
  </si>
  <si>
    <t>8000186061 - DEFENSORIA DEL PUEBLO</t>
  </si>
  <si>
    <t>25000232600020120106000</t>
  </si>
  <si>
    <t>8000322772 - ESTUDIOS TECNICOS Y CONSTRUCCIONES LTDA</t>
  </si>
  <si>
    <t>El proceso se esta activo ya que se encuentra en trámite de pago de la sentencia</t>
  </si>
  <si>
    <t>25000233600020130127402</t>
  </si>
  <si>
    <t xml:space="preserve">13487691 - JULIO MARIO VILLAMIZAR SANDOVAL, 800088056 - PROEZA CONSULTORES LTDA </t>
  </si>
  <si>
    <t>13001333300520130038000</t>
  </si>
  <si>
    <t>73113074 - RAFAEL RAMIREZ URUETA</t>
  </si>
  <si>
    <t>52001233100020110042500</t>
  </si>
  <si>
    <t xml:space="preserve">65769641 - CARVAJAL OLAYA ANGELA PATRICIA </t>
  </si>
  <si>
    <t>54001333100420100026800</t>
  </si>
  <si>
    <t>45549869 - YULIETH AVILA VANEGAS</t>
  </si>
  <si>
    <t>37315823 - ROSA AMELIA Y OTROS QUINTERO PEREZ</t>
  </si>
  <si>
    <t>70001333300920150006001</t>
  </si>
  <si>
    <t>8922008421 - FUNDACION PARA LA INVESTIGACION Y EL DESARROLLO DE SUCRE FIDES.</t>
  </si>
  <si>
    <t>25000234200020130598101</t>
  </si>
  <si>
    <t xml:space="preserve">52929978 - SANDRA MILENA CLAVIJO ALAYÓN </t>
  </si>
  <si>
    <t>10229375 - MICHEL JOZAME AMAR</t>
  </si>
  <si>
    <t>13001233100020120042500</t>
  </si>
  <si>
    <t>72158402 - ABZALON DE JESUS TORRES ECHEVERRIA INSTITUTO LATINOAMERICANO PARA UNA SOCIEDAD Y UN DERECHO ALTERNATIVO "ILSA"</t>
  </si>
  <si>
    <t>13001233300020140026700</t>
  </si>
  <si>
    <t>72158402 - ABZALON DE JESUS TORRES ECHEVERRIA</t>
  </si>
  <si>
    <t>17001233300020140018701</t>
  </si>
  <si>
    <t>25099182 - LUZ MARINA ZULUAGA LONDOÑO</t>
  </si>
  <si>
    <t>76001310500520140001300</t>
  </si>
  <si>
    <t>29687510 - MARIA ISABEL VALENCIA MARTINEZ</t>
  </si>
  <si>
    <t>41501532 - MARGARITA MARIA ARISTIZABAL ARIZA</t>
  </si>
  <si>
    <t>44001234000020140011401</t>
  </si>
  <si>
    <t>12547467 - FELIX ANTONIO POLO ZUÑIGA</t>
  </si>
  <si>
    <t>70001233300020140024900</t>
  </si>
  <si>
    <t>05001333301220140070501</t>
  </si>
  <si>
    <t>1023802283 - AREIZA ECHAVARRIA WILDER ALBERTO , 22216137 - MARIA REGINA ECHAVARRIA VERA</t>
  </si>
  <si>
    <t>73001333375120150010901</t>
  </si>
  <si>
    <t xml:space="preserve">8001737681 - UNION TEMPORAL R&amp;D CALDAS, 8000037762 - DICONSULTORÍA S.A. </t>
  </si>
  <si>
    <t>08001233300120130056700</t>
  </si>
  <si>
    <t>72097961 - HERNAN ALBERTO BERDEJO ISIGNARES - JULIO CESAR MONTERROZA SOTELO Y OTROS</t>
  </si>
  <si>
    <t>13001333301320140019001</t>
  </si>
  <si>
    <t>45646037 - ROSIRIS ESTER LOPEZ SERRANO</t>
  </si>
  <si>
    <t>20001233900020150004601</t>
  </si>
  <si>
    <t>40924684 - YADELMIS SOFIA CARRILLO BENJUMEA</t>
  </si>
  <si>
    <t>20001233300320150004702</t>
  </si>
  <si>
    <t>12644217 - CARLOS AUGUSTO MESTRE SANDOVAL</t>
  </si>
  <si>
    <t>13001233300020160022800</t>
  </si>
  <si>
    <t>9001647149 - EMPRENDER ONG</t>
  </si>
  <si>
    <t>LIQUIDACION JUDICIAL DEL CONTRATO DE OBRA No.166 DE 2011</t>
  </si>
  <si>
    <t>70001333300620140013600</t>
  </si>
  <si>
    <t>33149628 - CECILIA DEL CARMEN ESCOBAR MARTINEZ</t>
  </si>
  <si>
    <t>05001233300020140002000</t>
  </si>
  <si>
    <t>32552153 - MILADIS DEL CARMEN RESTREPO TORRES, 32559153 - MILADIS DEL CARMEN RESTREPO TORRES</t>
  </si>
  <si>
    <t>13001233300020150034900</t>
  </si>
  <si>
    <t>25000234200020150087001</t>
  </si>
  <si>
    <t>41607609 - NELLY ARCE TELLEZ</t>
  </si>
  <si>
    <t>70001333300620140008600</t>
  </si>
  <si>
    <t>64450799 - INGRI MARIA NARVAEZ DIAZ</t>
  </si>
  <si>
    <t>19001333100720140043202</t>
  </si>
  <si>
    <t>4430440 - JESUS MARIA MORENO PEREZ</t>
  </si>
  <si>
    <t>20001233300020150006100</t>
  </si>
  <si>
    <t>63540675 - LAURA MARCELA HERRERA TRILLOS</t>
  </si>
  <si>
    <t>20001233900020150020302</t>
  </si>
  <si>
    <t>49716243 - DIANA CAROLINA ZAMORA RODRIGUEZ</t>
  </si>
  <si>
    <t>13001333300220150030600</t>
  </si>
  <si>
    <t>800186061 - DEFENSORIA DEL PUEBLO REGIONAL BOLIVAR - COMUNIDAD BARRIO TORICES Y OTROS</t>
  </si>
  <si>
    <t>23001333300120160011600</t>
  </si>
  <si>
    <t>1067887263 - EDERLITH PATRICIA DIAZ GONZALEZ, 5086879 - ZURINALDA GONZALEZ VELASQUEZ</t>
  </si>
  <si>
    <t>76001333301520140018601</t>
  </si>
  <si>
    <t>6427524 - GUILLERMO ARBEY RODRIGUEZ BUITRAGO</t>
  </si>
  <si>
    <t>El proceso esta activo porque se encuentra en trámite de liquidación y pago de la sentencia (condena proferida en abstracto)</t>
  </si>
  <si>
    <t>05837333300120140064901</t>
  </si>
  <si>
    <t>26035719 - PATRICIA ILENA SALGADO GUZMAN</t>
  </si>
  <si>
    <t>23001333300220160013100</t>
  </si>
  <si>
    <t>80259002 - JAIME GALBAN RODRIGUEZ</t>
  </si>
  <si>
    <t>15074329 - RAFAEL ANTONIO RICO</t>
  </si>
  <si>
    <t>23001333300320160016901</t>
  </si>
  <si>
    <t>82330698 - CARMELO BELTRAN MORELO, 1062979984 - KEINER BELTRAN CARVAJAL, 25857458 - MARIA NILSA CARVAJAL, 1038807894 - YARLEYDIS BELTRAN BELLO</t>
  </si>
  <si>
    <t>20001233900020150030002</t>
  </si>
  <si>
    <t>77174454 - GUSTAVO ADOLFO BENJUMEA DAZA</t>
  </si>
  <si>
    <t>13001333300420150023001</t>
  </si>
  <si>
    <t>9171229 - MIGUEL ANTONIO LORA TAPIAS</t>
  </si>
  <si>
    <t>25000234200020150417201</t>
  </si>
  <si>
    <t>3224912 - ISAAC FORIGUA MOJICA</t>
  </si>
  <si>
    <t>47001233300320150018400</t>
  </si>
  <si>
    <t>36555682 - IVET PATRICIA BERMUDEZ AREVALO</t>
  </si>
  <si>
    <t>3988756 - HUMBERTO RAFAEL MIRANDA CORREA</t>
  </si>
  <si>
    <t>25000234200020150433201</t>
  </si>
  <si>
    <t>41784653 - MARTHA ERLY LUNA RODRIGUEZ</t>
  </si>
  <si>
    <t>70001233300020150018800</t>
  </si>
  <si>
    <t>64521484 - CRISTINA GOMEZ BERRIO</t>
  </si>
  <si>
    <t>25000234100020150097100</t>
  </si>
  <si>
    <t>19053754 - JORGE DE JESÚS MORALES RODRIGUEZ, 40450229 - NORMA ANDREA PUENTES PALACIOS, 30003621 - RUBIA OFELIA PALACIO ARISTIZABAL, 1120363456 - YESID MORALES PALACIOS</t>
  </si>
  <si>
    <t>70001333300920180034100</t>
  </si>
  <si>
    <t>45544499 - AURA DEL CARMEN TAPIAS TOVAR, 33101291 - LUZCELIS YEPES TAPIA</t>
  </si>
  <si>
    <t>44001234000020150008501</t>
  </si>
  <si>
    <t>28946662 - AMPARO BERNAL BERNAL, 84008327 - JOSE ALBERTO PUSHAINA GUARIYU</t>
  </si>
  <si>
    <t>25000234200020150409101</t>
  </si>
  <si>
    <t>2977048 - GERMAN ENRIQUE JIMENEZ GAITAN</t>
  </si>
  <si>
    <t>11001310303520190052900</t>
  </si>
  <si>
    <t>8001737681 - UNION TEMPORAL RYD CUNDINAMARCA</t>
  </si>
  <si>
    <t>20001233300020150009101</t>
  </si>
  <si>
    <t>49746568 - GINA LEONOR MUÑOZ ARZUAGA</t>
  </si>
  <si>
    <t>11001032400020140016800</t>
  </si>
  <si>
    <t xml:space="preserve">800186061 - DEFENSORIA DEL PUEBLO - REPRESENTATE LEGAL JORGE ARMANDO OTALORA GOMEZ </t>
  </si>
  <si>
    <t>13001333300820150026100</t>
  </si>
  <si>
    <t>32721633 - NANCIRE MARTINEZ BELTRAN</t>
  </si>
  <si>
    <t>20001233900320150039700</t>
  </si>
  <si>
    <t>13001333300520150046900</t>
  </si>
  <si>
    <t>23099046 - NORY DEL CARMEN BARRIOS DE BARRIOS</t>
  </si>
  <si>
    <t>76111333300120130001200</t>
  </si>
  <si>
    <t>66866515 - NANCY LOZANO ESCANDON</t>
  </si>
  <si>
    <t>25000234200020150484901</t>
  </si>
  <si>
    <t>19352065 - OMAR ADOLFO CAJIAO OBANDO</t>
  </si>
  <si>
    <t>13001233100020120001301</t>
  </si>
  <si>
    <t>1047366080 - DEYSI LILIANA GARCIA OCAMPO</t>
  </si>
  <si>
    <t>05001333302220140017502</t>
  </si>
  <si>
    <t xml:space="preserve">43010507 - CRUZ ELENA PUERTA ROJO, 5332752 - GOMEZ ZAMBRANO JORGE AUGUSTO </t>
  </si>
  <si>
    <t>13001333300120150010600</t>
  </si>
  <si>
    <t>56085553 - MARYURI ISABEL SARMIENTO FLOREZ</t>
  </si>
  <si>
    <t>20001333300420150022600</t>
  </si>
  <si>
    <t>40795583 - DALIDA ISABEL RAMIREZ MIELES, 26995954 - GLADIS ESTHER MIELES RAMIREZ, 47795583 - JULIO RAFAEL RAMIREZ MIELES, 5158855 - JUVENAL RAMIREZ MIELES, 17955308 - LEONEL AGUSTIN MIELES, 26875622 - ROSA BERTILDA MIELES, 40978643 - ROSA JUDITH RAMIREZ MIELES</t>
  </si>
  <si>
    <t>19001333300120130021300</t>
  </si>
  <si>
    <t>2542426 - LUZ MARINA BETANCUR TEZ</t>
  </si>
  <si>
    <t>41001233300020150084101</t>
  </si>
  <si>
    <t>26574695 - MARIA RUTH SOTO BOTELLO</t>
  </si>
  <si>
    <t>25000234200020150481701</t>
  </si>
  <si>
    <t>19334147 - JAVIER JAIMES BALLESTEROS</t>
  </si>
  <si>
    <t>70001233300020150022601</t>
  </si>
  <si>
    <t>33080500 - ANA RAQUEL SEGUANE CASTRO, 92045092 - FIDEL ANTONIO CAMPO HERNANDEZ, 33083266 - GLENYS DANITH PASO SANTANA, 228665702 - NELLY JUDITH ALVAREZ GARCES, 92098961 - RODRIGRO RAFAEL BARRAGAN PAYARES, 42220075 - TARCILA YANETH RODRIGUEZ DIAZ, 33083144 - YANY DEL SOCORRO RUIZ MEJIA, 33084876 - YENIS DEL CARMEN LINARES PASO</t>
  </si>
  <si>
    <t>70001233300020160007700</t>
  </si>
  <si>
    <t>18775919 - ADRIANA MARIA NARVAEZ, 1103215785 - ADRIANA MARÍA PEREZ PERALTA</t>
  </si>
  <si>
    <t>25000234200020150501400</t>
  </si>
  <si>
    <t>79651795 - ALEXANDER SEGUNDO DELGADO TOBON</t>
  </si>
  <si>
    <t>13001333300620150017000</t>
  </si>
  <si>
    <t>45748787 - LINA ESTHER MORENO QUIROZ, 1051416785 - ROSA MARIA PEREZ MORENO, 1002325178 - YAIR JOSE SARA MORENO</t>
  </si>
  <si>
    <t>13001333300820150032301</t>
  </si>
  <si>
    <t>22802348 - HEIDY RAMOS DIAZ, 12630857 - MELQUESIDET BELTRAN RANGEL</t>
  </si>
  <si>
    <t>13001333300620150027801</t>
  </si>
  <si>
    <t>7343084 - CARLOS ALBERTO LAMBRADO MENA, 73431389 - CESAR AUGUSTO LAMBRAÑO ROMERO, 9109147 - LUIS ALBERTO LAMBRAÑO CAUSADO, 26802498 - MONICA PATRICIA LAMBRADO MENA, 73420005 - OSBALDO ENRIQUE LAMBRADO ROMERO, 73430008 - OSBALDO ENRIQUE LAMBRAÑO ROMERO</t>
  </si>
  <si>
    <t>52001233100020150038800</t>
  </si>
  <si>
    <t>59835087 - ALEXANDRA ANYELI HERNANDEZ TARAPUEZ</t>
  </si>
  <si>
    <t>52001233100020150063700</t>
  </si>
  <si>
    <t>98380342 - EFREN EDMUNDO QUIROZ CABRERA</t>
  </si>
  <si>
    <t>25000234200020150417101</t>
  </si>
  <si>
    <t>52107805 - ERIKA MARTINEZ MORENO</t>
  </si>
  <si>
    <t>25000234200020150443800</t>
  </si>
  <si>
    <t>37941305 - LUZ MARINA MURALLAS FLOREZ</t>
  </si>
  <si>
    <t>70001333300820150014500</t>
  </si>
  <si>
    <t>70001333300820150013600</t>
  </si>
  <si>
    <t>23063279 - BLANCA ROSA IMBET VIDEZ, 1103105962 - IVANA MARÍA GONZÁLEZ BARRIOS, 42320065 - LETICIA JOSEFA BARRIOS MENDOZA, 1103108563 - LOURDES GONZÁLEZ BARRIOS, 18857041 - MANUEL FRANCISCO BENITEZ ÁLVAREZ, 64749488 - MARICELA DEL CARMEN GONZÁLEZ GUERRA, 1103112717 - OSCAR DAVID BARBOSA BARRIOS</t>
  </si>
  <si>
    <t>13001233300020160056400</t>
  </si>
  <si>
    <t>9126331 - JOSE RAFAEL MEDINA NAVARRO</t>
  </si>
  <si>
    <t>13001333300120150026501</t>
  </si>
  <si>
    <t>23182533 - MARIA MARTINEZ</t>
  </si>
  <si>
    <t>19001333300720150038200</t>
  </si>
  <si>
    <t>25593883 - ISABEL SANTACRUZ, 1061709802 - MILTON INSUASTI SANTACRUZ, 1059360532 - PAOLA ANDREA BENVIDES SAMBONI</t>
  </si>
  <si>
    <t>52001233300020150065401</t>
  </si>
  <si>
    <t>87470273 - LUIS FELIPE ORDOÑEZ ARMERO</t>
  </si>
  <si>
    <t>20001233900020150055401</t>
  </si>
  <si>
    <t>49723669 - KELLYS MILDRED LOZANO MARTINEZ</t>
  </si>
  <si>
    <t>13001333301120150038301</t>
  </si>
  <si>
    <t>9114457 - JORGE LUIS LAGUNA ROBLES</t>
  </si>
  <si>
    <t>11001333603520150044300</t>
  </si>
  <si>
    <t>40620712 - NUBIA VALENCIA SANTAMARÍA, 1116203584 - ROSMIRA ROJAS VALENCIA, 1130644496 - YANET ROJAS VALENCIA</t>
  </si>
  <si>
    <t>70001333300720150015400</t>
  </si>
  <si>
    <t>64526076 - HEIDI DE LOS NUEVOS, 23122417 - MARIBEL DE LOS NUEVOS BANQUEZ, 1101446537 - MARIO DE LOS NUEVOS</t>
  </si>
  <si>
    <t>05001233300020160018700</t>
  </si>
  <si>
    <t>10661047 - ARLEDY MIRANDA GARZÓN, 1144192850 - CRISTIAN STEVEN MIRANDA CHALACÁN, 40625239 - ERMENCIA MIRANDA GARZÓN, 1058666837 - FLORICELDA MIRANDA GARZÓN, 29660841 - GLORIA LINA CHALACÁN MARTÍNEZ, 1058668410 - HENRY MIRANDA GARZÓN, 5823695 - LUZMILA MIRANDA GARZÓN</t>
  </si>
  <si>
    <t>66001233300020150040701</t>
  </si>
  <si>
    <t>9802099 - RAFAEL ANTONIO BUENO MORALES</t>
  </si>
  <si>
    <t>13001333300120150026400</t>
  </si>
  <si>
    <t>33262135 - CLAUDIA DE LOS ANGELES VICTOR DE LA HOZ</t>
  </si>
  <si>
    <t>23001333300320140043600</t>
  </si>
  <si>
    <t>9129146 - PEDRO DANIEL ALANDETE HERRERA</t>
  </si>
  <si>
    <t>25000234200020150410301</t>
  </si>
  <si>
    <t>66986194 - BEATRIZ PINZON LOPERA</t>
  </si>
  <si>
    <t>25000234200020150433101</t>
  </si>
  <si>
    <t>19103495 - LUIS POMPILIO MARTIN URREGO</t>
  </si>
  <si>
    <t>Proceso en trámite de aclaración de la sentencia</t>
  </si>
  <si>
    <t>47001333300720150034200</t>
  </si>
  <si>
    <t>26883509 - ANA LUZ CHARRIS RADA, 1193211138 - ANA MARCELA CERDA TORRIJO, 1128104758 - ROBERTO LUIS CERDA CHARRIS</t>
  </si>
  <si>
    <t>70001333300820150014100</t>
  </si>
  <si>
    <t>25000234200020150503101</t>
  </si>
  <si>
    <t>51641322 - PILAR BEIRA SILVA</t>
  </si>
  <si>
    <t>52001233300020150079701</t>
  </si>
  <si>
    <t>59827838 - FLOR BIBIANA MONTERO CASTILLO</t>
  </si>
  <si>
    <t>13001333300120160000801</t>
  </si>
  <si>
    <t>1051816687 - DAYANA AVENDAÑO DIAZ, 45781492 - DUBIS MARIA DIAZ TORRES</t>
  </si>
  <si>
    <t>11001333603520150060201</t>
  </si>
  <si>
    <t>147896325 - LEIDI DANIELA PALACIOS QUIÑONES, 1124789452 - LEIDI NALLELI PALACIOS QUIÑONES, 116632578 - LEIDY JOHANA QUIÑONES ASCUNTAR</t>
  </si>
  <si>
    <t>11001333603520150056400</t>
  </si>
  <si>
    <t>52661706 - ANDREA MAYERLY CUENCA MATOMA, 1010232420 - DANIELA ALEJANDRA BERNAL CUENCA, 5789729 - MARIO BERNAL AGUDELO</t>
  </si>
  <si>
    <t>13001333300120150026300</t>
  </si>
  <si>
    <t>1143369033 - MIGUEL ANGEL ARELLANO ESPITIA, 1002476305 - MILTON JOSE ARELLANO ESPITIA, 1052734600 - PURIFICACIÓN ESPITIA RUIZ</t>
  </si>
  <si>
    <t>52001233300020150072801</t>
  </si>
  <si>
    <t>1085903883 - LUIS ANTONIO GONZALES TULCAN</t>
  </si>
  <si>
    <t>81001333300220150044800</t>
  </si>
  <si>
    <t>68291641 - MILDRE LOPEZ DAZA</t>
  </si>
  <si>
    <t>81001333300220150044900</t>
  </si>
  <si>
    <t>80195902 - FABIO ENRIQUE OSPINA LOMBANA</t>
  </si>
  <si>
    <t>81001333300220150045000</t>
  </si>
  <si>
    <t>68287178 - MILADY ROMERO GOMEZ</t>
  </si>
  <si>
    <t>11001333603520150059600</t>
  </si>
  <si>
    <t>40511637 - ANA ESTER ROJAS RIZO, 18913007 - ANDRES NOVOA QUINTERO, 1024500989 - DAMARIS NOVOA QUINTERO, 1118538723 - LUIS NOVOA QUINTERO, 1049342440 - REINEL NOVOA RIZO</t>
  </si>
  <si>
    <t>13001233300020150042300</t>
  </si>
  <si>
    <t>45487857 - MABEL CRISTINA GOMEZ CASTANEDA , 15304114 - RICAURTE DE JESUS TIRADO VENTA</t>
  </si>
  <si>
    <t>70001233300020160012200</t>
  </si>
  <si>
    <t>11001334204920160014501</t>
  </si>
  <si>
    <t>20735813 - ISABEL FORERO GALVIZ</t>
  </si>
  <si>
    <t>50001333300320150057200</t>
  </si>
  <si>
    <t>21190109 - DIANA BETANCOURT ROMERO</t>
  </si>
  <si>
    <t>11001334306420160036400</t>
  </si>
  <si>
    <t>1094321089 - DIANA PATRICIA AMAYA GALVIS, 1094320491 - ELIZABETH AMAYA GALVIS, 5487088 - JESUS ALFONSO AMAYA PAEZ, 13448410 - LUIS ALFREDO AMAYA PAEZ, 37125236 - MARIA CELINA ORTEGA, 60324002 - MARTHA YANETH AMAYA PAEZ, 37322066 - SORAIDA GALVIS ORTEGA</t>
  </si>
  <si>
    <t>52001233300020150074700</t>
  </si>
  <si>
    <t>122994209 - ALFONSO ORTEGA LUNA</t>
  </si>
  <si>
    <t>11001333603820150052402</t>
  </si>
  <si>
    <t>11041736 - ERALDO MEZA VILLADIEGO, 1010961252 - VICTOR MEZA PALACIOS, 1016955194 - ZHARAY MEZA CARO</t>
  </si>
  <si>
    <t>13001333300420150037600</t>
  </si>
  <si>
    <t>1143370159 - BEANEYS OROZCO SUAREZ, 26830839 - LUZ CELINA SUAREZ PERTUZ, 1047380192 - NADIN JOSE OROZCO SUAREZ, 19588448 - RICARDO FIDEL OROZCO TORREGLOSA</t>
  </si>
  <si>
    <t>13001333300420150035200</t>
  </si>
  <si>
    <t>32936360 - ADELA BONACHERA RAMOS, 112805332 - ALBA LUCIA BONACHERA RAMOS, 39412134 - ARACELIS RAMOS MERCADO, 73197330 - EDUARDO BONACHERA RAMOS, 39404344 - ELVIA ESTER RAMOS MERCADO</t>
  </si>
  <si>
    <t>13001333301120150046700</t>
  </si>
  <si>
    <t>73227656 - ALFREDO JOSE BUSTILLO VILLALBA, 50955902 - ELSYS MERCEDES RONDON JIMENEZ, 73232445 - GERMAN ALFONSO CHAMORRO ROMERO, 23088479 - JULIANA ELENA NUÑEZ ANILLO, 33274058 - LEIDIS PAOLA NAVARRO DIAZ, 3953506 - PEDRO SALVADOR VASQUEZ STRUEN</t>
  </si>
  <si>
    <t>13001333301320150042700</t>
  </si>
  <si>
    <t>55157062 - MARISEL LEDESMA SANCHEZ , 45516541 - PATRICIA YANETH LEDESMA SANCHEZ , 33126732 - PORFILIA SANCHEZ</t>
  </si>
  <si>
    <t>68001233300020160080800</t>
  </si>
  <si>
    <t>91538099 - JAVIER JAIMES NAVARRO, 13722691 - UVER ALMANZA CHARRY</t>
  </si>
  <si>
    <t>73001233300120140032400</t>
  </si>
  <si>
    <t xml:space="preserve">8000186061 - DEFENSORIA DEL PUEBLO </t>
  </si>
  <si>
    <t>13001333300620150044200</t>
  </si>
  <si>
    <t xml:space="preserve">1128056931 - CARLOS DUBAN CONTRERAS , 45463615 - JUDITH MARGARITA SILVA CONEO, 1047384529 - MARLYS MARGARITA CONTRERAS , 1047472879 - MARYLIN ANDREA CONTRERAS </t>
  </si>
  <si>
    <t>13001333300620150045800</t>
  </si>
  <si>
    <t>23039118 - DOLLY BETANCOURT DE CAAMAÑO, 9110505 - HECTOR CAAMAÑO BETANCOURT, 3860118 - LUIS ALFONSO CAAMAÑO BETANCOURT, 53286717 - NELVIS SUAREZ BETANCOURT, 73547644 - PEDRO CAAMAÑO BETANCOURT, 91142446 - PEDRO PABLO CAAMAÑO BETANCOURT</t>
  </si>
  <si>
    <t>13001233300020150057000</t>
  </si>
  <si>
    <t>76001333301420160025000</t>
  </si>
  <si>
    <t>66874521 - LIZ NEY TAFUR SANTA</t>
  </si>
  <si>
    <t>11001333603220160015600</t>
  </si>
  <si>
    <t>27813837 - ANA DIVA CASTILLA DE CAÑIZARES, 88150296 - ANGEL YESID CAÑIZARES CASTILLA, 1094322709 - CRISTIAN CAMILO CAÑIZARES AGARITA, 1094321358 - DIEGO ANDRES CAÑIZARES ANGARITA, 49792350 - YOLIMA ANGARITA BAYONA</t>
  </si>
  <si>
    <t>13001333300120150026600</t>
  </si>
  <si>
    <t>9166208 - ELVIS DE JESUS OCHOA RANGEL, 45510347 - NORMA POLANCO VILLANUEVA</t>
  </si>
  <si>
    <t>13001333300120150026000</t>
  </si>
  <si>
    <t>05001333302920160051000</t>
  </si>
  <si>
    <t>43620801 - RUTH MARIA RUIZ VASQUEZ</t>
  </si>
  <si>
    <t>13001333300220150042900</t>
  </si>
  <si>
    <t>3894850 - FAUSTINO BELTRAN , 30878995 - LIBRADA BELTRAN BAENA, 1049932595 - MAYERLIS BAENA PEREZ, 45591128 - MIRIAM DEL CARMEN BAENA PEREZ , 73200344 - NAGER BELTRAN BAENA, 30878699 - SHIRLEY BELTRAN BAENA</t>
  </si>
  <si>
    <t>11001334305820160038100</t>
  </si>
  <si>
    <t>60417659 - ENISABEL PEREZ PEREZ, 1092178217 - ESTEBAN KALETH PEREZ PEREZ, 5487948 - JESUS EVELIO PEREZ ANGARITA, 1004808439 - JESUS LEANDRO PEREZ PEREZ, 27812529 - MARIA JOSEFA ANGARITA DE PEREZ, 1092183346 - NAIRA ISABEL PEREZ PEREZ</t>
  </si>
  <si>
    <t>13001333300420160011900</t>
  </si>
  <si>
    <t>34942696 - ANA ISABEL AGUILAR MIRANDA, 1047461283 - ANTONIO DE JESUS PRASCA AGUILAR, 73089399 - ANTONIO JOSE PRASCA AGUILAR, 22810452 - PATRICIA PRASCA AGUILAR, 1128047727 - SANDRA PRASCA AGUILAR</t>
  </si>
  <si>
    <t>70001333300420170000700</t>
  </si>
  <si>
    <t>1102859919 - MOISES DAVID ARCIA BENAVIDES, 64582454 - NURIS ISABEL BENAVIDES LÓPEZ, 2757357 - OMAR ENRIQUE ARCIA NISPERUZA, 1102874552 - OMAR YESID ARCIA BENAVIDES, 1102832937 - YOMARA ESTELA ARCIA BENAVIDEZ</t>
  </si>
  <si>
    <t>52001333300720140042902</t>
  </si>
  <si>
    <t>37002432 - MADELINE DEL ROCIO ESCOBAR GUERRERO</t>
  </si>
  <si>
    <t>17001233300020160080901</t>
  </si>
  <si>
    <t>13001333300820170003700</t>
  </si>
  <si>
    <t>1102857440 - ALCIRA PAULINA VERGARA LOPEZ, 23219503 - MARTHA LIGIA LOPEZ MARTINEZ</t>
  </si>
  <si>
    <t>13001333300320150024300</t>
  </si>
  <si>
    <t>27001233300320150004400</t>
  </si>
  <si>
    <t>8916800894 - UNIVERSIDAD TECNOLÓGICA DEL CHOCÓ</t>
  </si>
  <si>
    <t>44001234000020150006500</t>
  </si>
  <si>
    <t>27001233100020170005300</t>
  </si>
  <si>
    <t>47001233300320150022100</t>
  </si>
  <si>
    <t>12536224 - MARTIN BARRIOS PALENCIA</t>
  </si>
  <si>
    <t>23001333300420170046000</t>
  </si>
  <si>
    <t>15701334 - SALIN ISAAC BITTAR COAVAS</t>
  </si>
  <si>
    <t>13001333300120150026700</t>
  </si>
  <si>
    <t>1052076241 - ARLET KARINE VALLE PEREZ, 1052076014 - DOILER VALLE PEREZ, 1052090193 - FELIX ALFONSO VALLE PEREZ, 1047386100 - HEITER DAVID VALLE PEREZ, 45579172 - LEONOR MARIA PEREZ MARTINEZ, 9113077 - ORLANDO LEON VALLE NOVOA</t>
  </si>
  <si>
    <t>13001333300320150025900</t>
  </si>
  <si>
    <t>45369428 - ELITH ZUÑIGA PEREZ, 45365927 - GLADYS SOTO DE ARCO, 12590984 - JAIRO ALBERTO LUNA HERNANDEZ, 1047370850 - MILENA MARGARITA PEREZ SOTO</t>
  </si>
  <si>
    <t>13001233300020170050100</t>
  </si>
  <si>
    <t>23095812 - SONIA LUZ MANOTAS RODRIGUEZ</t>
  </si>
  <si>
    <t>47001333300420150023900</t>
  </si>
  <si>
    <t>12826325 - FERNANDO RAFAEL BLANCO NEIRA</t>
  </si>
  <si>
    <t>47001333300620190027200</t>
  </si>
  <si>
    <t>12563722 - PEDRO NEL RICO MARTINEZ</t>
  </si>
  <si>
    <t>13001333300320150025700</t>
  </si>
  <si>
    <t>1053122676 - ALIANDRA BELLO IRIARTE, 1143330909 - JHON ESTYH MARTINEZ BELLO, 1143342280 - LUIS MANUEL MARTINEZ BELLO, 73352895 - MAURICIO MARTINEZ REALES, 1053125150 - NAIRO JOSE BELLO IRIARTE</t>
  </si>
  <si>
    <t>70001333300920170009300</t>
  </si>
  <si>
    <t>64450284 - EMILCE OLIVERA ALVAREZ, 92070655 - FIDEL OLIVERA ALVAREZ, 92070325 - LUIS ARTURO OLIVERA ALVAREZ, 3924178 - LUIS ENRIQUE OLIVERA BARRETO, 22895190 - MIGUELINA ALVAREZ VITOLA</t>
  </si>
  <si>
    <t>11001333603620170000300</t>
  </si>
  <si>
    <t>52535814 - DOLLY MAYERLY SANCHEZ ACOSTA, 5583013 - GUILLERMO SANCHEZ ACOSTA, 28610960 - HORTENCIA ACOSTA, 52861869 - VILMA CAROLINA ALVIRA HERNANDEZ, 80761317 - WILLIANS SANACHEZ ACOSTA</t>
  </si>
  <si>
    <t>52001233300020150076900</t>
  </si>
  <si>
    <t>66845682 - BETTY BASANTE CHAMORRO</t>
  </si>
  <si>
    <t>05001333303020190004900</t>
  </si>
  <si>
    <t>11001333603520160025600</t>
  </si>
  <si>
    <t>1012436690 - BRAYAN STIVEN PARADA CALDERÓN, 1073673306 - JUAN ANGEL TORRES CALDERON, 1000132682 - KAREN JULIETH PARADA CALDERON, 1073703464 - LIZETH VANESSA PARADA CALDERON, 52304338 - MARY LUZ CALDERÓN BECERRA</t>
  </si>
  <si>
    <t>70001310500220190026300</t>
  </si>
  <si>
    <t>64702184 - DILIA ROSA DUARTE MORENO</t>
  </si>
  <si>
    <t>52001333300420170005302</t>
  </si>
  <si>
    <t>41001333300220160048000</t>
  </si>
  <si>
    <t>15326527 - GUSTAVO ARTUNDUAGA FLORES, 55176977 - MARTHA YINET VARGAS ROJAS</t>
  </si>
  <si>
    <t>13001333300620170023600</t>
  </si>
  <si>
    <t>33193611 - MARGARETH EDILMA RIOS SILVA</t>
  </si>
  <si>
    <t>13001333301220170026900</t>
  </si>
  <si>
    <t>1007200464 - DOLCEY COTTA PACHECO</t>
  </si>
  <si>
    <t>13001333301220170026700</t>
  </si>
  <si>
    <t>73139819 - ROBIS ANTONIO VALDELAMAR RODRIGUEZ RODRIGUEZ</t>
  </si>
  <si>
    <t>13001333300220170024500</t>
  </si>
  <si>
    <t>45503121 - DORA LILIA HERRERA ESCOBAR</t>
  </si>
  <si>
    <t>17001310500320170049000</t>
  </si>
  <si>
    <t>30291519 - MARÍA OFELIA QUINCHIA MARIN</t>
  </si>
  <si>
    <t>76001333301620160008302</t>
  </si>
  <si>
    <t>16636503 - HERNAN VIDAL ZUÑIGA ORTIZ</t>
  </si>
  <si>
    <t>76001333301220150040401</t>
  </si>
  <si>
    <t>16749228 - JUAN CARLOS ANTURI LOAIZA</t>
  </si>
  <si>
    <t>76111333300120170001700</t>
  </si>
  <si>
    <t>1127812654 - DANIELA REVELO QUITIAN, 29881502 - MARIA ALEIDER QUITIAN BEDOYA, 29882265 - MARIA DEL CARMEN BEDOYA DE QUITAN, 1116253030 - RUBIEL MARIN QUITIAN, 1116247081 - RUDY MARIN QUITAN</t>
  </si>
  <si>
    <t>76001333301720160008100</t>
  </si>
  <si>
    <t>98377819 - MARIO ANDRES CERÓN BENAVIDES</t>
  </si>
  <si>
    <t>76001333300720160030101</t>
  </si>
  <si>
    <t>66963175 - YENNY ISNEY RINCON ESCOBAR</t>
  </si>
  <si>
    <t>11001333603520150053500</t>
  </si>
  <si>
    <t>23701690 - REINA CARRANZA BERMUDEZ</t>
  </si>
  <si>
    <t>50001333300420160037100</t>
  </si>
  <si>
    <t>13001333300320150025800</t>
  </si>
  <si>
    <t>9150484 - ANGEL CUSTODIO RAMOS ISAZA, 30768920 - FLOR MARIA TORRES RODRIGUEZ, 1143326886 - LIBARDO JOSE ARIZA TORRES, 1143327584 - SARA ARIZA TORRES, 1047366868 - SOL MARIA ARIZA TORRES, 1050959960 - WILSON ARIZA TORRES</t>
  </si>
  <si>
    <t>13001333300320150026000</t>
  </si>
  <si>
    <t>45458750 - ANGELA SOTO DE PALOMINO, 73145145 - DONISEL MARTINEZ MATO, 73123123 - IVAN MARTINEZ MARINMON, 45456985 - YISELA MARTINEZ SOTO</t>
  </si>
  <si>
    <t>13001333301020170002900</t>
  </si>
  <si>
    <t>9155096 - EDISON ANGULO NARVAEZ, 22968159 - ESCILDA NARVAEZ DE ANGULO, 3890877 - ROBERTO ANGULO DE AVILA, 9154028 - ROBERTO ANGULO NARVAEZ, 45368635 - VIARNEY ANGULO NARVAEZ</t>
  </si>
  <si>
    <t>17001333900520160036300</t>
  </si>
  <si>
    <t>11001334306520160036100</t>
  </si>
  <si>
    <t>27813064 - ANA HILDA BAYONA DE BARBOSA, 27852460 - MARIA ELENA BARBOSA BAYONA, 5488415 - SECUNDINO BARBOSA BAYONA, 1094323010 - URIEL ANGEL BARBOSA BALLESTEROS</t>
  </si>
  <si>
    <t>13001333301120160018400</t>
  </si>
  <si>
    <t>1007251690 - CRISTIAN DAVID AMADO LEGUIA, 12441051 - WILLIAM ALFONSO AMADO JAIME</t>
  </si>
  <si>
    <t>54001333100420090022501</t>
  </si>
  <si>
    <t>20001233300020150059201</t>
  </si>
  <si>
    <t>49720391 - KATTIA ELENA ALVAREZ LEAL</t>
  </si>
  <si>
    <t>25000234200020150402001</t>
  </si>
  <si>
    <t>79430503 - NESTOR WILLIAM CONTRERAS PENA</t>
  </si>
  <si>
    <t>25000234200020150484801</t>
  </si>
  <si>
    <t>19346907 - JAIME CASTIBLANCO BARBOSA</t>
  </si>
  <si>
    <t>25000234200020160144801</t>
  </si>
  <si>
    <t>76314632 - JUAN LEONARDO GIRALDO PEREZ</t>
  </si>
  <si>
    <t>25000234200020150568301</t>
  </si>
  <si>
    <t>79848201 - JUAN CARLOS IRIARTE QUIROGA</t>
  </si>
  <si>
    <t>70001333300320170034000</t>
  </si>
  <si>
    <t>23012749 - CARIBETH PAOLA SALCEDO PEREZ, 23012051 - DIVA ROCIO VASQUEZ COLON, 23012709 - ELIA ROSA BUELVAS COLON, 23012606 - MARLEN YESENIA MEZA GUERRA, 92154005 - OSCAR FABIAN REYES PEÑA</t>
  </si>
  <si>
    <t>11001333603820150052700</t>
  </si>
  <si>
    <t>1013609422 - DILSA LORENA ALDANA JIMENEZ, 2835698 - JOSE ANGELINO ALDANA TOVAR, 1013594323 - JOSE NORBEY ALDANA CASTILLO, 40270508 - MARIA CLELIA CASTILLO</t>
  </si>
  <si>
    <t>70001233300020160022500</t>
  </si>
  <si>
    <t>64697916 - ELVIRA GOMEZ ORTIZ, 23179101 - IRENE MARIA HERNANDEZ VITOLA, 1101445127 - JHAN CARLOS PATERNINA GOMEZ, 92547660 - JHON HANDRY PATERNINA GOMEZ, 1102814198 - VERONICA PATRICIA PATERNINA GOMEZ</t>
  </si>
  <si>
    <t>13001333300320160000802</t>
  </si>
  <si>
    <t>45517905 - DENIS DAMARIS DURANGO BELTRAN, 1037548245 - NAIRO DE JESUS PRASCA AGUILAR, 10879771 - NAIRO DE JESUS PRASCA AGUILAR</t>
  </si>
  <si>
    <t>20001333300320150037600</t>
  </si>
  <si>
    <t>77027504 - ALEXANDER COSTA SIERRA</t>
  </si>
  <si>
    <t>20001333300020170003600</t>
  </si>
  <si>
    <t>77193885 - ALEXANDER DOMINGUEZ QUINTERO, 9999999281661 - MARTHA ADELINA QUINTERO DE DOMINGUEZ, 37839940 - MARTHA ADELINA QUINTERO DE DOMINGUEZ</t>
  </si>
  <si>
    <t>50001233300020170019000</t>
  </si>
  <si>
    <t>05001333302120160006600</t>
  </si>
  <si>
    <t>1036616147 - CARLOS ANDRES GIRALDO TAMAYO, 98511307 - CESAR AUGUSTO VELEZ IBARRA, 21980324 - LUZ MARY VELEZ IBARRA, 21979997 - MARIA CONSUELO IBARRA IBARRA</t>
  </si>
  <si>
    <t>25000234100020180029200</t>
  </si>
  <si>
    <t>23001333300520160029201</t>
  </si>
  <si>
    <t>1067897307 - GRISELIS MORA ESPITIA, 1067885866 - JORGE MORA ESPITIA, 1539325 - JOSE MORA VALLEJO, 34990894 - YADIRA DEL CARMEN ESPITIA HERNANDEZ</t>
  </si>
  <si>
    <t>76001334002120170012100</t>
  </si>
  <si>
    <t>52371279 - YENY PATRICIA RAYO PRADA</t>
  </si>
  <si>
    <t>19001333300820170034700</t>
  </si>
  <si>
    <t>25485938 - MAYERLI MUÑOZ PINO, 76027952 - ROBIN JAIR ORTIZ SAMBONI</t>
  </si>
  <si>
    <t>11001333603620160013800</t>
  </si>
  <si>
    <t xml:space="preserve">88150585 - DIOMAR JESUS CUADROS BAYONA </t>
  </si>
  <si>
    <t>17001233300020170046501</t>
  </si>
  <si>
    <t>10229856 - ONOFRE RAMIREZ ROJAS, 30230090 - VICTORIA EDITH RAMIREZ OQUENDO</t>
  </si>
  <si>
    <t>66001333300120160027100</t>
  </si>
  <si>
    <t>19350560 - HERNANDO ROMAN SANCHEZ</t>
  </si>
  <si>
    <t>17001333300420170049800</t>
  </si>
  <si>
    <t>35493298 - AMPARO GOMEZ DE OSPINA, 52274344 - CAROLINA OSPINA GOMEZ, 24720352 - MARCELA OSPINA GOMEZ, 19240765 - MARCO OSPINA POVEDA</t>
  </si>
  <si>
    <t>70001233300020160002100</t>
  </si>
  <si>
    <t>1108587274 - ALFONSO HERNANDO QUIÑONES BERMUDEZ, 64740656 - MARINA LUZ GUERRA JIMENEZ, 64740682 - NELLIS MARGOTH GUERRA JIMENEZ</t>
  </si>
  <si>
    <t>17001233300020170001601</t>
  </si>
  <si>
    <t>11001032400020150038600</t>
  </si>
  <si>
    <t>11001310500720180020600</t>
  </si>
  <si>
    <t>3166017 - RAMON EDUARDO DIAZ RODRIGUEZ</t>
  </si>
  <si>
    <t>13001333300420170034400</t>
  </si>
  <si>
    <t>1047447500 - ANGIE CAROLINE MARTINEZ LORA</t>
  </si>
  <si>
    <t>13001333301420170027400</t>
  </si>
  <si>
    <t>1047421258 - DAYANIS DEL CARMEN CABALLERO ROMERO</t>
  </si>
  <si>
    <t>13001333301420170008600</t>
  </si>
  <si>
    <t>1047441692 - ANGELINA ESTHER CANTILLO PALENCIA, 40978087 - EUNICE PALENCIA ROBLES, 46541917 - ROSA DELIA MARRUGO PALENCIA</t>
  </si>
  <si>
    <t>23001333300420170017100</t>
  </si>
  <si>
    <t>78381324 - SANTIAGO MANUEL ANAYA LOPEZ Y OTROS</t>
  </si>
  <si>
    <t>13001333300520170028300</t>
  </si>
  <si>
    <t>1050947622 - JENIFER MARGARITA AVILA PAJARO</t>
  </si>
  <si>
    <t>13001310500420170048900</t>
  </si>
  <si>
    <t>1047397459 - CARMEN PAOLA ARAMIS QUINTANA</t>
  </si>
  <si>
    <t>13001310500320170052500</t>
  </si>
  <si>
    <t>33239547 - FILOMENA GARCÍA CORREA</t>
  </si>
  <si>
    <t>25000234200020150417300</t>
  </si>
  <si>
    <t>41779560 - MARTHA VILLALOBOS HERNANDEZ</t>
  </si>
  <si>
    <t>23001333300420170044200</t>
  </si>
  <si>
    <t>13001333300220120006601</t>
  </si>
  <si>
    <t>22897746 - DADDYS HERNANDEZ OSORIO Y OTROS (ACCION DE GRUPO)</t>
  </si>
  <si>
    <t>11001333703920170017600</t>
  </si>
  <si>
    <t>2743167 - JUAN CARLOS URIANA EPINAYU</t>
  </si>
  <si>
    <t>11001334306220160038600</t>
  </si>
  <si>
    <t>88150667 - JAIDER NOEL DURAN SANGUINO, 88284444 - JOSE RAMIRO DURAN SANGUINO, 37749426 - MARIBEL DURAN MANZANO, 5453206 - NOEL DURAN ORTIZ, 9716220 - PABLO DANIEL DURAN SANGUINO, 1094321537 - SAMIR DURAN SANGUINO, 1094323042 - SERGIO ANDRES MARTINEZ DURAN</t>
  </si>
  <si>
    <t>05001333303020170055400</t>
  </si>
  <si>
    <t>21977661 - MARIA CONSUELO ARANGO</t>
  </si>
  <si>
    <t>23001233300020170032700</t>
  </si>
  <si>
    <t>1233339422 - LIA ATENCIA RAMOS, 50571229 - OLGA RAMOS ROMERO</t>
  </si>
  <si>
    <t>13001333300420180008800</t>
  </si>
  <si>
    <t>3935603 - JOSE MANUEL CAMARGO NISPERUZA, 1100684 - MARIA CENILDA CAMARGO CORTEZ, 64721790 - YOLANDA ISABEL LOPEZ GUERRA</t>
  </si>
  <si>
    <t>11001333603820150057201</t>
  </si>
  <si>
    <t>26433417 - BRAYAN STIVEN NEGRETE NEGRETE, 50969057 - CECILIA DEL CARMEN NEGRETE NEGRETE, 1220216430 - PEGGY NICOLLE MANRIQUE NEGRETE</t>
  </si>
  <si>
    <t>25000234200020150423701</t>
  </si>
  <si>
    <t>52308799 - CLAUDIA PATRICIA AVENDAÑO BLANCO</t>
  </si>
  <si>
    <t>68001333300220150013100</t>
  </si>
  <si>
    <t>28401684 - LEONILDE FUENTES DE RUEDA, 91924429 - MAURICIO RUEDA FUENTES, 37547951 - SANDRA JULIANA RUEDA FUENTES</t>
  </si>
  <si>
    <t>23001333300020160044000</t>
  </si>
  <si>
    <t>13001333300320170013500</t>
  </si>
  <si>
    <t>45445675 - OLGA GONZALEZ OBRIAN, 105204364 - WENDY VANESA DOMINGUEZ OBRIAN</t>
  </si>
  <si>
    <t>13001333300320150001800</t>
  </si>
  <si>
    <t>13001334001420160042600</t>
  </si>
  <si>
    <t>33062355 - ANA LUCIA BARRAGAN CAMPO, 33081596 - EVERLIDES MARIA BARRAGAN CAMPO, 33081922 - FARIDE ISABEL BARRAGAN CAMPO</t>
  </si>
  <si>
    <t>17001233300020170017100</t>
  </si>
  <si>
    <t>15929420 - CARLOS MARIO AYALA VASQUES</t>
  </si>
  <si>
    <t>13001333300420150040701</t>
  </si>
  <si>
    <t>30854349 - KENIS DEL CARMEN RUIZ AGAMEZ, 19591503 - MANUEL ESTEBAN RUIZ AGAMEZ</t>
  </si>
  <si>
    <t>76001233301020160055900</t>
  </si>
  <si>
    <t>11001334305920160037000</t>
  </si>
  <si>
    <t>13178418 - JHONEIGER ANTONIO MUNOZ VILA, 5487731 - JOSE DOLORES SUAREZ SALAZAR</t>
  </si>
  <si>
    <t>08001233300020160104701</t>
  </si>
  <si>
    <t>800186061 - DEFENSORIA DEL PUEBLO - NUBIS PADILLA</t>
  </si>
  <si>
    <t>70001310500120160025800</t>
  </si>
  <si>
    <t>23200510 - GEIDIS DEL CARMEN POLANCO MENDOZA</t>
  </si>
  <si>
    <t>70001310500120160023700</t>
  </si>
  <si>
    <t>1099991575 - KATY PAOLA ATENCIA SALCEDO</t>
  </si>
  <si>
    <t>70001333300620150016400</t>
  </si>
  <si>
    <t xml:space="preserve">9037244 - NARCIDO SILGADO TORRES Y OTROS </t>
  </si>
  <si>
    <t>27001333300220180031500</t>
  </si>
  <si>
    <t>11710368 - RICARDO QUINTO QUINTO Y OTROS</t>
  </si>
  <si>
    <t>54001233300020170028200</t>
  </si>
  <si>
    <t>12610131 - ARISTIDES FELIPE JUVINAO RUIZ</t>
  </si>
  <si>
    <t>54001333300720180026400</t>
  </si>
  <si>
    <t>8902106468 - FUNDACIÓN PARA LA PROMOCIÓN DE LA CULTURA Y LA EDUCACIÓN POPULAR FUNPROCEP</t>
  </si>
  <si>
    <t>52001333300320130035401</t>
  </si>
  <si>
    <t>27180501 - GLORIA AMPARO POPAYAN FOLLECO</t>
  </si>
  <si>
    <t>08001233300020180054300</t>
  </si>
  <si>
    <t>8901009858 - FENALCO ATLÁNTICO- CONVENIO 153 DE 2015</t>
  </si>
  <si>
    <t>81001333300220190012700</t>
  </si>
  <si>
    <t>17594202 - JUAN MANUEL CISNEROS REYES</t>
  </si>
  <si>
    <t>11001032400020180016000</t>
  </si>
  <si>
    <t>10541955 - CARLOS ALFONSO COMO DEFENSOR DEL PUEBLO NEGRET MOSQUERA</t>
  </si>
  <si>
    <t>54001310500320180019600</t>
  </si>
  <si>
    <t>1090421390 - CARLOS EDUARDO FERNANDEZ MORENO</t>
  </si>
  <si>
    <t>70001333300520180010300</t>
  </si>
  <si>
    <t>6815169 - AGUSTIN AVILES DIAZ, 92543573 - AGUSTIN AVILEZ CARRASCAL, 64551170 - ALBA NARVAEZ CARRASCAL, 1127591798 - KAREN RIVERA NARVAEZ, 64749923 - LILIA ESTER AVILEZ NARVAEZ</t>
  </si>
  <si>
    <t>68001333300520170025500</t>
  </si>
  <si>
    <t>63306623 - MYRIAM JEANNETTE DELGADO LOPEZ</t>
  </si>
  <si>
    <t>27001233100020170011000</t>
  </si>
  <si>
    <t>11001000000020170000200</t>
  </si>
  <si>
    <t>1024484850 - JORGE ANDRÉS GUARNIZO MOLINA</t>
  </si>
  <si>
    <t>11001000000020170000300</t>
  </si>
  <si>
    <t>1121706367 - JOHANA ANDREA FIGUEROA PÉREZ</t>
  </si>
  <si>
    <t>11001000000020180000300</t>
  </si>
  <si>
    <t>93409939 - JOHN FREDY UMAÑA PATIÑO</t>
  </si>
  <si>
    <t>11001000000020180000400</t>
  </si>
  <si>
    <t>70383010 - JORGE IGNACIO CASTAÑO GIRALDO</t>
  </si>
  <si>
    <t>11001000000020180000500</t>
  </si>
  <si>
    <t>22633581 - ROCÍO DEL CARMEN ÁLVAREZ GONZÁLEZ</t>
  </si>
  <si>
    <t>11001000000020180000600</t>
  </si>
  <si>
    <t>9000247693 - ORGANIZACIÓN WUAYUUMUNSURAT</t>
  </si>
  <si>
    <t>11001333501020180020300</t>
  </si>
  <si>
    <t>52863737 - LEIDY JOHANNA RODRIGUEZ BERMUDEZ</t>
  </si>
  <si>
    <t>08001233300020180056000</t>
  </si>
  <si>
    <t>8901009858 - FENALCO ATLÁNTICO CONVENIO 460 DE 2015</t>
  </si>
  <si>
    <t>05001333302720180017101</t>
  </si>
  <si>
    <t>13001310500620180002501</t>
  </si>
  <si>
    <t>33336344 - CARMEN ROSA HURTADO ESCORCIA</t>
  </si>
  <si>
    <t>70001333300220170005200</t>
  </si>
  <si>
    <t>18777705 - JUAN CARLOS FARAK GÓMEZ</t>
  </si>
  <si>
    <t>11001333603620150051000</t>
  </si>
  <si>
    <t>21229520 - MYRIAM ROBLES ROMAN</t>
  </si>
  <si>
    <t>44001334000120170022000</t>
  </si>
  <si>
    <t>25000234100020130195700</t>
  </si>
  <si>
    <t>39153258 - DENIS DEL CARMEN MOLINA FONTALVO, 19581508 - GUILLERMO PERTUZ PADRON, 40989299 - HILDA TERESA MARRUGO MOLINA</t>
  </si>
  <si>
    <t>13001333300320150026100</t>
  </si>
  <si>
    <t>1047480244 - ADRIANA DEL PILAR ELLES AREVALO, 1047450683 - LILIANA ISABEL ELLES AREVALO, 33155294 - OLIVIA AREVALO MEZA</t>
  </si>
  <si>
    <t>13001233300020150073800</t>
  </si>
  <si>
    <t>20001333300420180005500</t>
  </si>
  <si>
    <t>49730443 - ENIT MARIA RUEDAS QUINTERO</t>
  </si>
  <si>
    <t>23001233300020160049300</t>
  </si>
  <si>
    <t>1067856118 - JOSE FERNANDO CUITIVA MEZA, 6893621 - MARIO ALVARO CUITIVA MESTRA, 50895680 - YADIRA BEATRIZ MEZA PINTO, 25775937 - YOHANY SAUDITH CUITIVA MEZA</t>
  </si>
  <si>
    <t>23001333300720170043800</t>
  </si>
  <si>
    <t>34981666 - ASTRID CECILIA PUCHE RUIZ</t>
  </si>
  <si>
    <t>23001333300720180004200</t>
  </si>
  <si>
    <t>11060728 - CRISTOBAL SIMON ARROYO POLO</t>
  </si>
  <si>
    <t>50001333300620180032400</t>
  </si>
  <si>
    <t>17332899 - EVANGELISTA HERRERA GOMEZ</t>
  </si>
  <si>
    <t>11001333502320180043200</t>
  </si>
  <si>
    <t>1030655941 - ANA MARIA PALOMINO RUGELES, 1019127035 - CAMILO ANDRES NIETO ALONSO, 1023023771 - CRISTIAN CAMILO QUEVEDO COLLAZOS, 1031159758 - DANIELA ARCILA CRUZ, 1073705102 - DIEGO ARMANDO MARTINEZ GARCIA, 1090426526 - LUIS ALFREDO GONZALEZ MACHUCA</t>
  </si>
  <si>
    <t>11001000000020180000900</t>
  </si>
  <si>
    <t>70097054 - RAFAEL GUSTAVO ESTRADA ARANGO</t>
  </si>
  <si>
    <t>11001000000020190000100</t>
  </si>
  <si>
    <t>41738425 - NIDIA RAMIREZ GAVIRIA</t>
  </si>
  <si>
    <t>11001032600020170013100</t>
  </si>
  <si>
    <t>93372230 - BENICIO BUITRAGO LONDOÑO</t>
  </si>
  <si>
    <t>25000234200020150172800</t>
  </si>
  <si>
    <t>19163122 - JAIME ENRIQUE BENAVIDES PINTO</t>
  </si>
  <si>
    <t>11001333704020180030301</t>
  </si>
  <si>
    <t>8999990341 - SERVICIO NACIONAL DE APRENDIZAJE SENA</t>
  </si>
  <si>
    <t>23001333300220180023800</t>
  </si>
  <si>
    <t>26693604 - REINALDA ORTIZ RODRIGUEZ</t>
  </si>
  <si>
    <t>13001233300620160028300</t>
  </si>
  <si>
    <t>6571079 - MANUEL DE JESUS CARABALLO PESTANA</t>
  </si>
  <si>
    <t>05001333302220190008700</t>
  </si>
  <si>
    <t>1035415700 - CARLOS ANDRES CORONADO VANEGAS</t>
  </si>
  <si>
    <t>70001310500220180035000</t>
  </si>
  <si>
    <t>64558612 - MARIA BERONICA TAMARA BERRIO</t>
  </si>
  <si>
    <t>70001310500220180035300</t>
  </si>
  <si>
    <t>23178862 - LEIDY LUZ SANCHEZ LENES</t>
  </si>
  <si>
    <t>70001310500220180035200</t>
  </si>
  <si>
    <t>64570970 - ALFONSINA YENERIS SILVA</t>
  </si>
  <si>
    <t>70001310500220180037200</t>
  </si>
  <si>
    <t>92519165 - TEOFILO ALFREDO NARANJO MEJIA</t>
  </si>
  <si>
    <t>70001310500220180035100</t>
  </si>
  <si>
    <t>23182855 - ANGELICA SOFÍA ANAYA PEREZ</t>
  </si>
  <si>
    <t>76001233300320160144100</t>
  </si>
  <si>
    <t>16507115 - ARCENIO CHAMARRA CHIRIPUA, 94278523 - CENICO CHAMAPURRO PEÑA, 6152844 - JAVIER ISMARE, 1028180113 - LUZ EDITH VALENCIA CHOCHO, 11886212 - MARDEN CHIRIMIA CHAMAPURRO, 1010106277 - TIVERIO MAYO CHOCHO, 1148192855 - WILFRIDO CHAMAPURRO OPUA</t>
  </si>
  <si>
    <t>23001333300120180028600</t>
  </si>
  <si>
    <t>78710379 - JAIME ORLANDO GUZMAN OTERO</t>
  </si>
  <si>
    <t>17001333900820180032100</t>
  </si>
  <si>
    <t>11001333603820190007800</t>
  </si>
  <si>
    <t>1101019356 - HUBER FERNEY MATEUS</t>
  </si>
  <si>
    <t>20001333300220190007000</t>
  </si>
  <si>
    <t>77186801 - RAFAEL ANTONIO RUDAS CORONADO</t>
  </si>
  <si>
    <t>13001233300020160026600</t>
  </si>
  <si>
    <t>73108856 - CORNELIO SIMANCA MEDINA, 45584025 - NANCY MENDEZ NENDOZA</t>
  </si>
  <si>
    <t>54001334000920160015900</t>
  </si>
  <si>
    <t>27718019 - DOLORES CARRILLO DE JULIO</t>
  </si>
  <si>
    <t>68001333300320170029300</t>
  </si>
  <si>
    <t>13836001 - EDGAR JAIMES COBOS</t>
  </si>
  <si>
    <t>05001310500820140023700</t>
  </si>
  <si>
    <t>17615689 - EDGAR ROVIS PARRA, 17654435 - EDISON HURTADO BURGOS, 1117510617 - ELICEO VARGAS SANCHEZ, 17689589 - JAINOVER MEDINA, 1117489103 - JEFFERSON GARCIA PUENTES, - JOSE ARISTIPO LUGO, 17684028 - RODULFO JOVEN ROJAS, 17649455 - VICTOR PUENTES</t>
  </si>
  <si>
    <t>17001233300020190025700</t>
  </si>
  <si>
    <t>15898781 - JORGE HERNAN HOYOS</t>
  </si>
  <si>
    <t>05001233300020140038400</t>
  </si>
  <si>
    <t>70001410500320140048800</t>
  </si>
  <si>
    <t>64704892 - PAOLA PATRICIA PATERNINA DE LA OSSA</t>
  </si>
  <si>
    <t>64893441 - MARICELA CANDELARIA SINCELEJO</t>
  </si>
  <si>
    <t>11001032600020170013300</t>
  </si>
  <si>
    <t>91360097 - ROSEMBERG ALZA CARO</t>
  </si>
  <si>
    <t>70001310500120180036000</t>
  </si>
  <si>
    <t>52477432 - NADIA KARO MANCERA</t>
  </si>
  <si>
    <t>05001310500820130086300</t>
  </si>
  <si>
    <t>17641921 - JOSE IGNACIO DONCEL</t>
  </si>
  <si>
    <t>70001333300520180018600</t>
  </si>
  <si>
    <t>64559878 - DAMARIS DEL CARMEN PEREZ PEREZ</t>
  </si>
  <si>
    <t>13001334001420160044200</t>
  </si>
  <si>
    <t>32669525 - ROSA SANTOS MARTINEZ</t>
  </si>
  <si>
    <t>70001310500320180035500</t>
  </si>
  <si>
    <t>64569332 - MERCEDES LEONOR NAVARRO MORALES</t>
  </si>
  <si>
    <t>70001310500120180036200</t>
  </si>
  <si>
    <t>64587527 - MIRNA LUZ SOLAR SIERRA</t>
  </si>
  <si>
    <t>05001333300220190031100</t>
  </si>
  <si>
    <t>43753064 - ANGELA MARIA GALLEGO HERRERA</t>
  </si>
  <si>
    <t>05001333300620170016900</t>
  </si>
  <si>
    <t>1017224396 - ESTEFANIA ZAPATA JARAMILLO, 1128396963 - KATERINE ZAPATA JARAMILLO</t>
  </si>
  <si>
    <t>05001333300920140112500</t>
  </si>
  <si>
    <t>32116400 - MARIA ESPERANZA SEPULVEDA LEGARDA</t>
  </si>
  <si>
    <t>05001333301620170009500</t>
  </si>
  <si>
    <t>32333505 - NUBIA DEL CARMEN MARTINEZ SIERRA</t>
  </si>
  <si>
    <t>11001334205520160014201</t>
  </si>
  <si>
    <t>65827988 - LINA SORAYA PAULA OVIEDO</t>
  </si>
  <si>
    <t>11001333603620150056600</t>
  </si>
  <si>
    <t>1214213120 - JHERMAN OIDOR SANCHO</t>
  </si>
  <si>
    <t>13001333301020190008000</t>
  </si>
  <si>
    <t>3863859 - CARLOS RAFAEL TROCHA BARRIOS, 1002303430 - JHON ALEX TROCHA SERRANO, 22912548 - MAIRA ISIDORA SERRANO ZAPATA, 73228321 - PEDRO RAFAEL RODRIGUEZ VERGARA, 45787266 - TATIANA MARIA TROCHA SERRANO</t>
  </si>
  <si>
    <t>13001333300120180020700</t>
  </si>
  <si>
    <t>45580977 - ERICA TATIANA PEREZ FUENTES, 33227536 - IDA TERESA FUENTES MARQUEZ, 1143372277 - MARCO ANTONIO SUAREZ FUENTES, 73432398 - YAIR FABIAN PEREZ FUENTES, 45582532 - YARLEY MARIA FUENTES MARQUEZ</t>
  </si>
  <si>
    <t>13001333301420170006800</t>
  </si>
  <si>
    <t>73152296 - CARLOS RIQUETT MUÑOZ, 3697300 - JESUS RIQUETT, 45592852 - MARIA RIQUETT MUÑOZ</t>
  </si>
  <si>
    <t>13001333100120150011100</t>
  </si>
  <si>
    <t>23095963 - AMARIS ISABEL HERRERA LEONES, 73507998 - JOSE ANTONIO GENEY NISPERISA , 1051822206 - MARY LUZ MORENO HERRERA, 1043392406 - NELLYS MARIA MORENO HERRERA, 3956497 - PEDRO MORENO GARCIA</t>
  </si>
  <si>
    <t>11001334205420160004102</t>
  </si>
  <si>
    <t>51854863 - LUCIA ESTHER RODRIGUEZ MOJICA</t>
  </si>
  <si>
    <t>25000233600020180009301</t>
  </si>
  <si>
    <t>19001333300920160016101</t>
  </si>
  <si>
    <t>1061784152 - FARLYN KAROL VARON QUINA, 1029621455 - JERONIMO ZUÑIGA BARON</t>
  </si>
  <si>
    <t>20001333300220160006300</t>
  </si>
  <si>
    <t>20001333300320170040300</t>
  </si>
  <si>
    <t>1120745864 - INDIRA ALEJANDRA LOPEZ RAMIREZ, 24728991 - LUZ DARY RAMIREZ BUITRAGO, 1122817782 - TATIANA YULIETH LOPEZ RAMIREZ</t>
  </si>
  <si>
    <t>20001333300720190000501</t>
  </si>
  <si>
    <t>77157162 - LUIS ALBERTO PARODIS SOTO, 49696211 - MONICA PATRICIA MARTINEZ TARIFA</t>
  </si>
  <si>
    <t>23001333300520180041900</t>
  </si>
  <si>
    <t>23001333300120150036300</t>
  </si>
  <si>
    <t>6859171 - DIONISIO VÉLEZ GÓMEZ</t>
  </si>
  <si>
    <t>41001333300520180002400</t>
  </si>
  <si>
    <t>7708210 - JOSE ALFREDO GUTIERREZ VILLARREAL</t>
  </si>
  <si>
    <t>68001233300020170020300</t>
  </si>
  <si>
    <t>70001310500320180035200</t>
  </si>
  <si>
    <t>92515232 - NESTOR OROZCO CHARTUNI</t>
  </si>
  <si>
    <t>11001334205520190023300</t>
  </si>
  <si>
    <t>79857452 - ALEXANDER SIERRA RODRIGUEZ</t>
  </si>
  <si>
    <t>70001233300020180011100</t>
  </si>
  <si>
    <t>64523054 - ADALMIS RICARDO JULIO, 17977306 - JHAN CARLOS RICARDO JULIO, 1128053889 - LISANDRO RICARDO JULIO, 64525461 - MONICA RICARDO JULIO, 64520441 - ROSA AIDA JULIO PEREZ</t>
  </si>
  <si>
    <t>13001310500220190036600</t>
  </si>
  <si>
    <t>64573296 - YOJAIRA ISABEL MONTALVO MIRANDA</t>
  </si>
  <si>
    <t>54001333300920180025900</t>
  </si>
  <si>
    <t>88144625 - CARLOS VINICIO JACOME JACOME</t>
  </si>
  <si>
    <t>05001333303220190049600</t>
  </si>
  <si>
    <t>11001334306120190032100</t>
  </si>
  <si>
    <t>3274460 - JOSE HENRY DUARTE URREA</t>
  </si>
  <si>
    <t>68001333301520190016300</t>
  </si>
  <si>
    <t xml:space="preserve">91208240 - PEDRO MANUEL PARRA DIAZ </t>
  </si>
  <si>
    <t>20001333300620190006500</t>
  </si>
  <si>
    <t>26871648 - MARIA ZUNILDA PEREZ VIVAS</t>
  </si>
  <si>
    <t>47001333300420180045200</t>
  </si>
  <si>
    <t>25331285 - LUCILA MARTINEZ</t>
  </si>
  <si>
    <t>70001310500320180035600</t>
  </si>
  <si>
    <t>64574869 - NARLY ELIDA ARRIETA RIVERA</t>
  </si>
  <si>
    <t>11001032400020180041400</t>
  </si>
  <si>
    <t xml:space="preserve">1083866 - CORPORACION OPCION LEGAL </t>
  </si>
  <si>
    <t>68001333300120170023200</t>
  </si>
  <si>
    <t>13849756 - OVIDIO AGAPITO MORENO</t>
  </si>
  <si>
    <t>15001233300020200003601</t>
  </si>
  <si>
    <t>1049609045 - JAVIER LIZARDO FIGUEROA JIMENEZ</t>
  </si>
  <si>
    <t>11001334205720190029300</t>
  </si>
  <si>
    <t>79417779 - HERNANDO SANCHEZ CASTRO</t>
  </si>
  <si>
    <t>13001333301120150042100</t>
  </si>
  <si>
    <t xml:space="preserve">45365430 - ARGELIA RAMIREZ MARTINEZ, 45365130 - ARGELIA RAMIREZ MARTINEZ, 9154910 - CARLOS RAMOS RAMIREZ, 9152882 - COSMEN RAMOS RAMIREZ, 45369082 - EMILSE RAMOS RAMIREZ, 9154950 - FERNANDO RAMOS RAMIREZ, 45369008 - MARTHA RAMOS RAMIREZ , 45367201 - MILADIS RAMOS RAMIREZ </t>
  </si>
  <si>
    <t>13001310500220190037900</t>
  </si>
  <si>
    <t>33340742 - EDELMA CECILIA REYES SALGADO</t>
  </si>
  <si>
    <t>20001333300620190006400</t>
  </si>
  <si>
    <t>39070954 - YOJAIRA MARTINEZ MENDOZA</t>
  </si>
  <si>
    <t>70001310500320180035400</t>
  </si>
  <si>
    <t>64579659 - ROSIRIS MARÍA MONTES CANCHILA</t>
  </si>
  <si>
    <t>13001310500620190034700</t>
  </si>
  <si>
    <t>73573955 - REINALDO RUBEN ROA RODRIGUEZ</t>
  </si>
  <si>
    <t>70001310500120180041400</t>
  </si>
  <si>
    <t>64568503 - DARILES DEL SOCORRO NUÑEZ RUIZ</t>
  </si>
  <si>
    <t>13001310500620190035300</t>
  </si>
  <si>
    <t>1051446346 - VANESSA KRISS RODRIGUEZ MUÑOZ</t>
  </si>
  <si>
    <t>13001310500220190039400</t>
  </si>
  <si>
    <t>43701808 - MARILUZ DAZA RAMIREZ</t>
  </si>
  <si>
    <t>13001310500620190033600</t>
  </si>
  <si>
    <t>45496842 - OLGA CECILIA CALVO OSPINO</t>
  </si>
  <si>
    <t>11001334306220180032400</t>
  </si>
  <si>
    <t>1039095027 - ANA ISABEL PACHECO TALAIGUA, 391598972 - ANA MERY TALAIGUA GONZALEZ, 22163758 - DIGNA ROSA GONZALEZ DE SANCHEZ, 22156305 - ESTEFANIA ROMERO LLANES, 1039101284 - ESTHER MARINA PACHECHO TALAIGUA, 8187942 - JOSE DE LOS SANTOS PACHECO ROMERO, 1039100097 - RUBEN DARIO PACHECO TALAIGUA</t>
  </si>
  <si>
    <t>08001333300320190025700</t>
  </si>
  <si>
    <t>22633581 - ROCÍO DEL CARMEN ALVAREZ GONZALEZ</t>
  </si>
  <si>
    <t>20001333300620190000100</t>
  </si>
  <si>
    <t>40799289 - GLADYS ESTHER BOLAÑO ALVAREZ</t>
  </si>
  <si>
    <t>13001310500220190047100</t>
  </si>
  <si>
    <t>1047427652 - BRENDA SOFIA MERCADO BATISTA</t>
  </si>
  <si>
    <t>25899333300220180008400</t>
  </si>
  <si>
    <t>9001609960 - PROYECTOS DE INGENIERIA CIVIL Y AMBIENTAL S.A.S. PROICAM S.A.S.</t>
  </si>
  <si>
    <t>47001310500420180018000</t>
  </si>
  <si>
    <t>64589262 - ELEHONORA CASTELLAR NOBLE</t>
  </si>
  <si>
    <t>54001333300520200001300</t>
  </si>
  <si>
    <t>39528522 - JEANETH PATRICIA SASTOQUE JIMENEZ</t>
  </si>
  <si>
    <t>27001333300420190024900</t>
  </si>
  <si>
    <t>1017191282 - ARIANY STEFANY JIMENEZ PALACIOS</t>
  </si>
  <si>
    <t>11001032600020190007100</t>
  </si>
  <si>
    <t>0 - TRIBUNAL ADMINISTRATIVO DE ANTIOQUIA (NARCISO CARVAJAL CÁRDENAS Y OTROS)</t>
  </si>
  <si>
    <t>11001334306020180026400</t>
  </si>
  <si>
    <t>40857554 - ALEDIS EPIAYU</t>
  </si>
  <si>
    <t>13001333300620190007800</t>
  </si>
  <si>
    <t>73230446 - ALEXANDER JOSE GARCIA PADILLA, 73229424 - ANTONIO JOSE GARCIA PADILLA, 1007314082 - DENELIS BRILLET ROYO GARCIA, 3866255 - JOSE DEL CARMEN GARCIA PADILLA, 73229121 - MIRALDO ANTONIO GARCIA PADILLA</t>
  </si>
  <si>
    <t>70001333300120180028300</t>
  </si>
  <si>
    <t>92446129 - ALVARO DE JESUS BANQUEZ ESTREMOR Y OTROS</t>
  </si>
  <si>
    <t>11001334306120190035100</t>
  </si>
  <si>
    <t>1122677402 - ADRIANA LUCIA CUADRADO AREVALO, 1122677086 - ANGELLY AREVALO TRIANA, 1122678124 - HEILYN SHARIK MEDINA AREVALO</t>
  </si>
  <si>
    <t>11001310301720100019502</t>
  </si>
  <si>
    <t>25000232600020060217701</t>
  </si>
  <si>
    <t>8001341805 - FUNDACION SALVEMOS AL MEDIO AMBIENTE FUNAMBIENTE</t>
  </si>
  <si>
    <t>08001333301320170045300</t>
  </si>
  <si>
    <t>72227960 - GABRIEL CASTRO RUDAS, 32788167 - GLORIA CECILIA BLANQUICETT</t>
  </si>
  <si>
    <t>70001333300420190041300</t>
  </si>
  <si>
    <t>92640080 - DARWIN BABILONIA ALARCON, - JORGE EMILIO DE LA OSSA BABILONIA, 92496110 - JORGE LUIS DE LA OSSA SALCEDO, 1102872328 - KAROL TATIANA DE LA OSSA BABILONIA, 23180862 - MIRLEDIS BABILONIA ALARCON, 64559770 - NELLY DEL CARMEN BABILONIA ALARCON</t>
  </si>
  <si>
    <t>13001333300520180011900</t>
  </si>
  <si>
    <t>22829534 - ANTONIA RUSSO DE SAYAS, 104899504 - HECTOR ORLANDO CORTES SAYAS, 73021926 - HOLMER PEÑA ARANGO, 45743938 - MYRENNYS SAYA</t>
  </si>
  <si>
    <t>54001333301020190041200</t>
  </si>
  <si>
    <t>37333668 - ANA DEL CARMEN RAMIREZ</t>
  </si>
  <si>
    <t>13001310500220190039500</t>
  </si>
  <si>
    <t>45485253 - ODILMA POVEDA BENITEZ</t>
  </si>
  <si>
    <t>11001410500320200018800</t>
  </si>
  <si>
    <t>11001410500620200016900</t>
  </si>
  <si>
    <t>54001333300720190021900</t>
  </si>
  <si>
    <t>55250235 - ASTRID DEL CARMEN MACIAS NAVARRO, 1042242213 - EDER ALEJANDRO MENDOZA MACIAS, 1042815270 - HELEN SARITH MENDOZA MACIAS, 8798415 - JHON JAIRO MENDOZA URBIÑA, 72333499 - JUAN CARLOS MENDOZA URBIÑA, 1047220228 - RONALD DAVID MENDOZA URBIÑA, 22529129 - ROSA ELENA URBIÑA SALGADO</t>
  </si>
  <si>
    <t>25000234100020180036400</t>
  </si>
  <si>
    <t>53166611 - LINA MARCELA GODOY HÓMEZ</t>
  </si>
  <si>
    <t>84100044161 - COMISION INTERECLESIAL DE JUSTICIA Y PAZ (COMUNIDAD DE AUTODETERMINACION DE VIDA Y DIGNIDAD)</t>
  </si>
  <si>
    <t>11001000000020200000100</t>
  </si>
  <si>
    <t>80098745 - ALEJANDRO BADILLO RODRÍGUEZ</t>
  </si>
  <si>
    <t>18001333300320190072800</t>
  </si>
  <si>
    <t>40775034 - OLGA LUCIA COGOLLO GOMEZ</t>
  </si>
  <si>
    <t>11001031500020140162600</t>
  </si>
  <si>
    <t>80242185 - JOSE ANTONIO BARRETO - HELBERT ARMANDO NOGUERA SANCHEZ</t>
  </si>
  <si>
    <t>25000233600020190086700</t>
  </si>
  <si>
    <t>8002443226 - FEDERACION NACIONAL DE DEPARTAMENTOS</t>
  </si>
  <si>
    <t>11001000000020190000200</t>
  </si>
  <si>
    <t>8002443226 - FEDERACIÓN NACIONAL DE DEPARTAMENTOS</t>
  </si>
  <si>
    <t>11001032400020190021400</t>
  </si>
  <si>
    <t>83115001 - FLORESMIRO SUAREZ LEON</t>
  </si>
  <si>
    <t>11001032600020170011900</t>
  </si>
  <si>
    <t>16487149 - ESIQUIO SILVA PERLAZA</t>
  </si>
  <si>
    <t>11001032400020180009700</t>
  </si>
  <si>
    <t>52513528 - MARIA ALEXANDRA ENCISO NOVOA</t>
  </si>
  <si>
    <t>11001333501620180011200</t>
  </si>
  <si>
    <t>80025316 - WILLIAM ALEXANDER MUÑOZ BRICEÑO</t>
  </si>
  <si>
    <t>11001333603220170012300</t>
  </si>
  <si>
    <t>80747833 - JAVIER CASTRO VASQUEZ, 26576353 - OLGA CRISTINA FACUNDO</t>
  </si>
  <si>
    <t>11001333603520180028400</t>
  </si>
  <si>
    <t>40954578 - ASTRID EPIEYU</t>
  </si>
  <si>
    <t>11001333603520180037000</t>
  </si>
  <si>
    <t>1121530645 - MARIA CRISTINA IPUANA, 1131064521 - MIROMEL SEGUNDO VANGRIEKEN TILLER</t>
  </si>
  <si>
    <t>54001333300920190015600</t>
  </si>
  <si>
    <t>05579310500120190004100</t>
  </si>
  <si>
    <t>1039682445 - YENIFER PARRA CATAÑO</t>
  </si>
  <si>
    <t>05579310500120190004200</t>
  </si>
  <si>
    <t>1039691510 - SANDRA MILENA QUINCHIA MUÑOZ</t>
  </si>
  <si>
    <t>05579310500120190004300</t>
  </si>
  <si>
    <t>43655216 - IRMA ISABEL VELEZ CALLE</t>
  </si>
  <si>
    <t>08001333301120190011000</t>
  </si>
  <si>
    <t>32723209 - ENIS DEL CARMEN ORTEGA QUIROZ, 8664355 - FERNANDO OLIVARES PEREZ, 73376643 - OMAR OVIDIO GUTIERREZ OCHOA, 1010149691 - SANTIAGO ALFONSO MORANTE FONSECA, 72018613 - WILDER NORIEGA MORENO</t>
  </si>
  <si>
    <t>05579310500120190004400</t>
  </si>
  <si>
    <t>1039700045 - KAREN YAZIRY QUINTANA CADAVID</t>
  </si>
  <si>
    <t>05579310500120190004000</t>
  </si>
  <si>
    <t>1039688388 - LEYDY TATIANA LONDOÑO LONDOÑO</t>
  </si>
  <si>
    <t>63001233300020200039000</t>
  </si>
  <si>
    <t>8000186061 - DEFENSORÍA DEL PUEBLO REGIONAL QUINDIO</t>
  </si>
  <si>
    <t>11001000000020200000200</t>
  </si>
  <si>
    <t xml:space="preserve">1032425848 - ANTONIO DANIEL GIL LOZANO </t>
  </si>
  <si>
    <t>54001333300420200012900</t>
  </si>
  <si>
    <t>1004845372 - RICHARD FERNEY ESCALANTE ACEVEDO Y OTROS</t>
  </si>
  <si>
    <t>70001333300620180032700</t>
  </si>
  <si>
    <t>23555318900120200003400</t>
  </si>
  <si>
    <t>32880979 - YOLANDA ISABEL RIVERA BELTRAN</t>
  </si>
  <si>
    <t>23555318900120200002200</t>
  </si>
  <si>
    <t>11105690 - JORGE MARIO ACEVEDO ALIAN</t>
  </si>
  <si>
    <t>70001333300420200010700</t>
  </si>
  <si>
    <t>10071173 - JOSE ALVARO NAVARRO RODRIGUEZ</t>
  </si>
  <si>
    <t>13001310500620190035400</t>
  </si>
  <si>
    <t>33274167 - YISETH ELENA MENDOZA RODELO</t>
  </si>
  <si>
    <t>FILA_439</t>
  </si>
  <si>
    <t>23555318900120200004000</t>
  </si>
  <si>
    <t>1066724225 - OSCAR DAVID PACHECO HERRERA</t>
  </si>
  <si>
    <t>FILA_440</t>
  </si>
  <si>
    <t>23555318900120200002600</t>
  </si>
  <si>
    <t>78726458 - FELIPE SEGUNDO LLORENTE SIERRA</t>
  </si>
  <si>
    <t>FILA_441</t>
  </si>
  <si>
    <t>23555318900120200006200</t>
  </si>
  <si>
    <t>50950076 - DEIFA PAOLA MADERA PADILLA</t>
  </si>
  <si>
    <t>FILA_442</t>
  </si>
  <si>
    <t>70001333300120180033800</t>
  </si>
  <si>
    <t>64582223 - INGRITH DAMITH PATERNINA MENDOZA, 64585181 - KETTY JOHANA PATERNINA MENDOZA, 55303424 - LIDIS YASMILIS PATERNINA MENDOZA, 64892577 - MARINA ISABEL FLOREZ BENITEZ</t>
  </si>
  <si>
    <t>FILA_443</t>
  </si>
  <si>
    <t>05579310500120190005000</t>
  </si>
  <si>
    <t>43651808 - ARNOVIA CADAVID VALENCIA</t>
  </si>
  <si>
    <t>FILA_444</t>
  </si>
  <si>
    <t>05579310500120190004800</t>
  </si>
  <si>
    <t>37726478 - SANDRA MILENA LOPEZ VALLEJO</t>
  </si>
  <si>
    <t>FILA_445</t>
  </si>
  <si>
    <t>23555318900120200002700</t>
  </si>
  <si>
    <t>1067282916 - PILAR JOHANA SALAZAR DUARTE</t>
  </si>
  <si>
    <t>FILA_446</t>
  </si>
  <si>
    <t>26066374 - YASMIN JOHANNA SEQUEDA PEREZ</t>
  </si>
  <si>
    <t>FILA_447</t>
  </si>
  <si>
    <t>05579310500120190004500</t>
  </si>
  <si>
    <t>43653644 - LUZ SAMARY CAMACHO TABORDA</t>
  </si>
  <si>
    <t>FILA_448</t>
  </si>
  <si>
    <t>05579310500120190004900</t>
  </si>
  <si>
    <t>22028910 - AMPARO DEL SOCORRO DUQUE LONDOÑO</t>
  </si>
  <si>
    <t>FILA_449</t>
  </si>
  <si>
    <t>70001333300620180035300</t>
  </si>
  <si>
    <t>64926321 - ALEIDA DEL SOCORRO PALOMINO NAVARRO</t>
  </si>
  <si>
    <t>FILA_450</t>
  </si>
  <si>
    <t>81001333300120200000500</t>
  </si>
  <si>
    <t>60316348 - LUZ DARY VEGA SUAREZ</t>
  </si>
  <si>
    <t>FILA_451</t>
  </si>
  <si>
    <t>23555318900120200003600</t>
  </si>
  <si>
    <t>26066649 - SIRLEY ESTELA OLIVERO MARTINEZ</t>
  </si>
  <si>
    <t>FILA_452</t>
  </si>
  <si>
    <t>23555318900120200002300</t>
  </si>
  <si>
    <t>22240840 - CLARIZA ISABEL SIERRA MEJIA</t>
  </si>
  <si>
    <t>FILA_453</t>
  </si>
  <si>
    <t>23001333300120200028700</t>
  </si>
  <si>
    <t>52389938 - ALEXANDRA MARIA RONCERIA SERJE</t>
  </si>
  <si>
    <t>78730702 - FELIBERTO SEGUNDO SAENZ SIERRA</t>
  </si>
  <si>
    <t>FILA_454</t>
  </si>
  <si>
    <t>50001233300020180032300</t>
  </si>
  <si>
    <t>8190676 - CARLOS LOPEZ AMAYA, 1124990175 - CRISTIAN ALEXANDER FLOREZ CHIPIAJE, 1121833781 - EFRAIN LOPEZ REINA, - JULIA ENILCE POVEDA CARRILLO</t>
  </si>
  <si>
    <t>FILA_455</t>
  </si>
  <si>
    <t>27001333300320160015800</t>
  </si>
  <si>
    <t>1067864568 - DIANA PATRICIA CHARIS PADILLA, 78703120 - LUIS ALBERTO PETRO VILORIA, 30099173 - MINELBA ROSA CHARRIS PADILLA</t>
  </si>
  <si>
    <t>FILA_456</t>
  </si>
  <si>
    <t>08001333301220210013800</t>
  </si>
  <si>
    <t>22415375 - ELIZABETH GARCIA DE JIMENEZ, 1001938852 - KARINA ESTEFANY TOLEDO JIMENEZ, 22505348 - SUSY DEL CARMEN JIMENEZ GARCIA</t>
  </si>
  <si>
    <t>FILA_457</t>
  </si>
  <si>
    <t>25000234200020150609300</t>
  </si>
  <si>
    <t>51798112 - ELIZABETH TORRES NAVAS</t>
  </si>
  <si>
    <t>FILA_458</t>
  </si>
  <si>
    <t>05579310500120190004700</t>
  </si>
  <si>
    <t>1035224811 - LINA MARCELA MOLINA GARCIA</t>
  </si>
  <si>
    <t>FILA_459</t>
  </si>
  <si>
    <t>05001310501920200041400</t>
  </si>
  <si>
    <t>3486458 - DARIO CARVAJAL RUEDA</t>
  </si>
  <si>
    <t>FILA_460</t>
  </si>
  <si>
    <t>11001334306520200027900</t>
  </si>
  <si>
    <t>52792217 - ADRIANA ANGÉLICA NIÑO BELTRÁN, 51754332 - EMILSE BELTRÁN, 52241385 - YULEIMA PATRICIA LIZARAZO DÍAZ</t>
  </si>
  <si>
    <t>FILA_461</t>
  </si>
  <si>
    <t>11001333502620190033900</t>
  </si>
  <si>
    <t>63311779 - DORA PATRICIA PRADA PRADA</t>
  </si>
  <si>
    <t>FILA_462</t>
  </si>
  <si>
    <t>25000233600020190089700</t>
  </si>
  <si>
    <t>18416231 - CARLOS ALBERTO RODRIGUEZ TAMAYO, 18411138 - JAIRO RAMIREZ SALAZAR, 1097720846 - JESSICA ALEJANDRA CARVAJAL GONZALEZ, 18418269 - JHON JAIRO RAMIREZ RAMIREZ, 25021565 - MARÍA EUMENIA ESPERANZA DÍAZ ESPERANZA DIAZ</t>
  </si>
  <si>
    <t>FILA_463</t>
  </si>
  <si>
    <t>11001032400020210018600</t>
  </si>
  <si>
    <t>71180715 - LISANDRO PASTOR ALAPE LASCARRO</t>
  </si>
  <si>
    <t>FILA_464</t>
  </si>
  <si>
    <t>13001310500620190043600</t>
  </si>
  <si>
    <t>19955378 - DEINER GARCIA MALDONADO</t>
  </si>
  <si>
    <t>FILA_465</t>
  </si>
  <si>
    <t>23555318900120200003700</t>
  </si>
  <si>
    <t>1066728331 - DIANA PAOLA ALVAREZ VILLEGAS</t>
  </si>
  <si>
    <t>FILA_466</t>
  </si>
  <si>
    <t>23555318900120200002500</t>
  </si>
  <si>
    <t>50853893 - EVERLIDES MORENO CONTRERAS</t>
  </si>
  <si>
    <t>FILA_467</t>
  </si>
  <si>
    <t>05837333300220190072700</t>
  </si>
  <si>
    <t>39426015 - LISDEY SALAZAR SANTOS</t>
  </si>
  <si>
    <t>FILA_468</t>
  </si>
  <si>
    <t>44001334000320200003500</t>
  </si>
  <si>
    <t>5165236 - JHON CARLOS RIVERA MELÉNDEZ, 5162228 - JUAN MANUEL FUENTES DAZA, 56077427 - LUISA PAOLA FUENTES FUENTES</t>
  </si>
  <si>
    <t>FILA_469</t>
  </si>
  <si>
    <t>11001032500020200093400</t>
  </si>
  <si>
    <t>79949703 - JOHN FREDY RODRIGUEZ BARRERA</t>
  </si>
  <si>
    <t>FILA_470</t>
  </si>
  <si>
    <t>05001233300020210046200</t>
  </si>
  <si>
    <t>11814962 - ARLINTO CUESTA MOSQUERA</t>
  </si>
  <si>
    <t>FILA_471</t>
  </si>
  <si>
    <t>76001233300020210053100</t>
  </si>
  <si>
    <t>31987861 - AMANDA BECERRA</t>
  </si>
  <si>
    <t>FILA_472</t>
  </si>
  <si>
    <t>76109333300220180013400</t>
  </si>
  <si>
    <t>31588919 - ESPERANZA PALACIOS HURTADO, 11100481727 - FLAVIO ALEXANDER ANGULO TOBAR</t>
  </si>
  <si>
    <t>FILA_473</t>
  </si>
  <si>
    <t>66001233300020210004400</t>
  </si>
  <si>
    <t>20186019 - COTTY MORALES CAAMAÑO</t>
  </si>
  <si>
    <t>FILA_474</t>
  </si>
  <si>
    <t>52001233300020160032602</t>
  </si>
  <si>
    <t>59832323 - ANETH COSNTANZA RUIZ CAVACHE, 27087058 - GIOHANA ROMO MOSQUERA, 12999349 - JUAN RICARDO RODRIGUEZ NARVAEZ, 1085903883 - LUIS ANTONIO GONZALES TULCAN, 30731587 - MELVA LUCY MONTERO CASTILLO</t>
  </si>
  <si>
    <t>FILA_475</t>
  </si>
  <si>
    <t>54001333300720210007500</t>
  </si>
  <si>
    <t>9003869377 - FUNDACION DE PROFESIONALES UNIDOS POR LA COMUNIDAD FUNDAPRUC</t>
  </si>
  <si>
    <t>FILA_476</t>
  </si>
  <si>
    <t>11001032400020200000100</t>
  </si>
  <si>
    <t>79289575 - ROY LEONARDO BARRERAS MONTENEGRO</t>
  </si>
  <si>
    <t>FILA_477</t>
  </si>
  <si>
    <t>05579310500120180023700</t>
  </si>
  <si>
    <t>42751006 - SONIA INES ANGEL RESTREPO</t>
  </si>
  <si>
    <t>FILA_478</t>
  </si>
  <si>
    <t>05579310500120190027800</t>
  </si>
  <si>
    <t>43651657 - DORIELA ISABEL SUAZA CASTAÑEDA</t>
  </si>
  <si>
    <t>FILA_479</t>
  </si>
  <si>
    <t>19001333300720210009400</t>
  </si>
  <si>
    <t>10522800 - JOSE MARIA VALENCIA BASTIDAS</t>
  </si>
  <si>
    <t>FILA_480</t>
  </si>
  <si>
    <t>05579310500120190004600</t>
  </si>
  <si>
    <t>43653892 - GLORIA PATRICIA GOMEZ TORRES</t>
  </si>
  <si>
    <t>FILA_481</t>
  </si>
  <si>
    <t>05579310500120190005100</t>
  </si>
  <si>
    <t>43654847 - MARISELA SANCHEZ TABORDA</t>
  </si>
  <si>
    <t>FILA_482</t>
  </si>
  <si>
    <t>85001333300120200021100</t>
  </si>
  <si>
    <t>7363810 - HENRY RIAÑO CRISTIANO</t>
  </si>
  <si>
    <t>FILA_483</t>
  </si>
  <si>
    <t>05579310500120210020600</t>
  </si>
  <si>
    <t>1039682253 - DIANA MARCELA ZAPATA RESTREPO</t>
  </si>
  <si>
    <t>FILA_484</t>
  </si>
  <si>
    <t>05579310500120210021500</t>
  </si>
  <si>
    <t>43655856 - LINA MARCELA ALZATE CHAVERRA</t>
  </si>
  <si>
    <t>FILA_485</t>
  </si>
  <si>
    <t>05579310500120210022400</t>
  </si>
  <si>
    <t>43654343 - MONICA MARIA PATIÑO</t>
  </si>
  <si>
    <t>FILA_486</t>
  </si>
  <si>
    <t>05579310500120210023300</t>
  </si>
  <si>
    <t>21863770 - DORIS ESTELLA SUAREZ</t>
  </si>
  <si>
    <t>FILA_487</t>
  </si>
  <si>
    <t>05579310500120210020100</t>
  </si>
  <si>
    <t>22028651 - ANA DEL SOCORRO TABAREZ GALEANO</t>
  </si>
  <si>
    <t>FILA_488</t>
  </si>
  <si>
    <t>05579310500120210020900</t>
  </si>
  <si>
    <t>1042210572 - EMILSE MARIA MONSALVE MORENO</t>
  </si>
  <si>
    <t>FILA_489</t>
  </si>
  <si>
    <t>05579310500120210022800</t>
  </si>
  <si>
    <t>32190662 - PIEDAD LUCIA ROJO MARTINEZ</t>
  </si>
  <si>
    <t>FILA_490</t>
  </si>
  <si>
    <t>05579310500120210023500</t>
  </si>
  <si>
    <t>21949549 - EMILCE MARIA MORENO ALVEAR</t>
  </si>
  <si>
    <t>FILA_491</t>
  </si>
  <si>
    <t>05579310500120210026400</t>
  </si>
  <si>
    <t>32190951 - ELICETH ANDREA SALAZAR MUÑETON</t>
  </si>
  <si>
    <t>FILA_492</t>
  </si>
  <si>
    <t>05579310500120210021800</t>
  </si>
  <si>
    <t>43653617 - LUZ YASMIN FORONDA PIEDRAHITA</t>
  </si>
  <si>
    <t>FILA_493</t>
  </si>
  <si>
    <t>88001233300020210001700</t>
  </si>
  <si>
    <t>18003438 - IVAN GARCIA JIMENEZ, 52146340 - MARCELA SJOGREEN VELASCO, 39154184 - MARGITH BANDERAS ESPITIA</t>
  </si>
  <si>
    <t>FILA_494</t>
  </si>
  <si>
    <t>05579310500120210020700</t>
  </si>
  <si>
    <t>21950041 - ELIZABETH MONSALVE MORENO</t>
  </si>
  <si>
    <t>FILA_495</t>
  </si>
  <si>
    <t>05579310500120210021600</t>
  </si>
  <si>
    <t>1037369251 - LORENA MARCELA GIRALDO PALACIO</t>
  </si>
  <si>
    <t>FILA_496</t>
  </si>
  <si>
    <t>05579310500120210022600</t>
  </si>
  <si>
    <t>21950710 - NAYIVI SEHUANES ROJAS</t>
  </si>
  <si>
    <t>FILA_497</t>
  </si>
  <si>
    <t>05579310500120210020500</t>
  </si>
  <si>
    <t>43656669 - DIANA ELIZABETH MEJÍA URIBE</t>
  </si>
  <si>
    <t>FILA_498</t>
  </si>
  <si>
    <t>05579310500120210021300</t>
  </si>
  <si>
    <t>1042211388 - LEIDYS FLOREZ QUINTERO</t>
  </si>
  <si>
    <t>FILA_499</t>
  </si>
  <si>
    <t>05579310500120210022300</t>
  </si>
  <si>
    <t>22030511 - MERY ESTELLA OSORIO ALZATE</t>
  </si>
  <si>
    <t>FILA_500</t>
  </si>
  <si>
    <t>05579310500120210023200</t>
  </si>
  <si>
    <t>22082202 - NELLY DEL CARMEN MUÑETON PULGARIN</t>
  </si>
  <si>
    <t>FILA_501</t>
  </si>
  <si>
    <t>05579310500120210026200</t>
  </si>
  <si>
    <t>28061281 - KARINA FERNANDEZ</t>
  </si>
  <si>
    <t>FILA_502</t>
  </si>
  <si>
    <t>05579310500120210026700</t>
  </si>
  <si>
    <t>21950438 - LUZ AMPARO MUÑOZ BLANDON</t>
  </si>
  <si>
    <t>FILA_503</t>
  </si>
  <si>
    <t>05579310500120210020000</t>
  </si>
  <si>
    <t>39406700 - AMANDA DE JESUS DURANGO CAÑAS</t>
  </si>
  <si>
    <t>FILA_504</t>
  </si>
  <si>
    <t>05579310500120210020800</t>
  </si>
  <si>
    <t>37920342 - ELVIS RODRIGUEZ RAMOS</t>
  </si>
  <si>
    <t>FILA_505</t>
  </si>
  <si>
    <t>05579310500120210026500</t>
  </si>
  <si>
    <t>24828491 - GLADYS RENDON MARULANDA</t>
  </si>
  <si>
    <t>FILA_506</t>
  </si>
  <si>
    <t>05579310500120210021700</t>
  </si>
  <si>
    <t>63446139 - LUZ MARY MENDEZ PALENCIA</t>
  </si>
  <si>
    <t>FILA_507</t>
  </si>
  <si>
    <t>05579310500120210023700</t>
  </si>
  <si>
    <t>22028904 - MARTHA CECILIA GALLEGO CANO</t>
  </si>
  <si>
    <t>FILA_508</t>
  </si>
  <si>
    <t>05579310500120210022700</t>
  </si>
  <si>
    <t>33214644 - NORIS MARIA RUIZ TORRES</t>
  </si>
  <si>
    <t>FILA_509</t>
  </si>
  <si>
    <t>11001333603420190037400</t>
  </si>
  <si>
    <t>3282466 - VALERIO ROBAYO ROBAYO</t>
  </si>
  <si>
    <t>FILA_510</t>
  </si>
  <si>
    <t>05579310500120180025200</t>
  </si>
  <si>
    <t>46664989 - AMPARO DEL SOCORRO ROBLEDO MORALES</t>
  </si>
  <si>
    <t>FILA_511</t>
  </si>
  <si>
    <t>05579310500120210020300</t>
  </si>
  <si>
    <t>28020344 - ANDREA MILENA FERNANDEZ</t>
  </si>
  <si>
    <t>FILA_512</t>
  </si>
  <si>
    <t>05579310500120210023000</t>
  </si>
  <si>
    <t>32190557 - CLAUDIA ROSA ESPINAL VERGARA</t>
  </si>
  <si>
    <t>FILA_513</t>
  </si>
  <si>
    <t>05579310500120210021100</t>
  </si>
  <si>
    <t>30387500 - JANETH MUÑOZ BLANDÓN</t>
  </si>
  <si>
    <t>FILA_514</t>
  </si>
  <si>
    <t>05579310500120210023600</t>
  </si>
  <si>
    <t>1096219630 - MAIRA ALEJANDRA MARTÍNEZ PIÑERES</t>
  </si>
  <si>
    <t>FILA_515</t>
  </si>
  <si>
    <t>05579310500120210026300</t>
  </si>
  <si>
    <t>22028990 - MARIA CRISTINA CARMONA MONSALVE</t>
  </si>
  <si>
    <t>FILA_516</t>
  </si>
  <si>
    <t>05579310500120210022100</t>
  </si>
  <si>
    <t>22028184 - MARIELA DE JESÚS FRANCO GONZÁLEZ</t>
  </si>
  <si>
    <t>FILA_517</t>
  </si>
  <si>
    <t>05579310500120210020400</t>
  </si>
  <si>
    <t>43654470 - DANNY CATHERINE AGUIRRE GUERRA</t>
  </si>
  <si>
    <t>FILA_518</t>
  </si>
  <si>
    <t>05579310500120210021200</t>
  </si>
  <si>
    <t>25221027 - LAURA JANNETH NOREÑA DUQUE</t>
  </si>
  <si>
    <t>FILA_519</t>
  </si>
  <si>
    <t>05579310500120210023800</t>
  </si>
  <si>
    <t>63500255 - MARIA DEL CARMEN URIBE</t>
  </si>
  <si>
    <t>FILA_520</t>
  </si>
  <si>
    <t>05579310500120210022200</t>
  </si>
  <si>
    <t>32191082 - MARYORI DEL CARMEN MELGUIZO</t>
  </si>
  <si>
    <t>FILA_521</t>
  </si>
  <si>
    <t>05579310500120210023100</t>
  </si>
  <si>
    <t>21950609 - NANCY ATENCIA GARCIA</t>
  </si>
  <si>
    <t>FILA_522</t>
  </si>
  <si>
    <t>05579310500120210026100</t>
  </si>
  <si>
    <t>43653571 - ADRIANA MARÍA GALINDO CHAVERRA</t>
  </si>
  <si>
    <t>FILA_523</t>
  </si>
  <si>
    <t>05579310500120210020200</t>
  </si>
  <si>
    <t>21950151 - ANA ISABEL SEHUANES ROJAS</t>
  </si>
  <si>
    <t>FILA_524</t>
  </si>
  <si>
    <t>05579310500120210021000</t>
  </si>
  <si>
    <t>22029674 - HERMINIA DE JESÚS JIMÉNEZ GUZMÁN</t>
  </si>
  <si>
    <t>FILA_525</t>
  </si>
  <si>
    <t>05579310500120210021900</t>
  </si>
  <si>
    <t>37578847 - MARIA GLADYS TOVAR AVILES</t>
  </si>
  <si>
    <t>FILA_526</t>
  </si>
  <si>
    <t>05579310500120210022900</t>
  </si>
  <si>
    <t>43649317 - SUGEY JIMENA ACOSTA RESTREPO</t>
  </si>
  <si>
    <t>FILA_527</t>
  </si>
  <si>
    <t>13001233300020200006100</t>
  </si>
  <si>
    <t>45514466 - MARILIS DEL CARMEN OROZCO CORPAS</t>
  </si>
  <si>
    <t>FILA_528</t>
  </si>
  <si>
    <t>05001333301220170044700</t>
  </si>
  <si>
    <t>42982929 - OLGA DEL SOCORRO CUERVO OSPINA</t>
  </si>
  <si>
    <t>FILA_529</t>
  </si>
  <si>
    <t>11001333603520210031400</t>
  </si>
  <si>
    <t>9000629179 - SERVICIOS POSTALES NACIONALES S.A.</t>
  </si>
  <si>
    <t>No ha sido admitido, se trata de una solicitud de aprobación de conciliación extrajudicial (como fecha de admisión se regitra la fecha en la que ingresa al despacho para estudiar la admisión)</t>
  </si>
  <si>
    <t>FILA_530</t>
  </si>
  <si>
    <t>23001333300720170009800</t>
  </si>
  <si>
    <t>50879468 - LEYBIS MARIA PAYARES HUMANEZ</t>
  </si>
  <si>
    <t>FILA_531</t>
  </si>
  <si>
    <t>15001333301020190016700</t>
  </si>
  <si>
    <t>23399895 - GLORIA CONSUELO HUERTAS CASTIBLANCO Y OTROS</t>
  </si>
  <si>
    <t>FILA_532</t>
  </si>
  <si>
    <t>11001333603520210018700</t>
  </si>
  <si>
    <t>52080134 - NUBIA ESMERALDA LOPEZ MORENO</t>
  </si>
  <si>
    <t>FILA_533</t>
  </si>
  <si>
    <t>25000234200020210016500</t>
  </si>
  <si>
    <t>51585657 - JEANET GARZON URREA</t>
  </si>
  <si>
    <t>FILA_534</t>
  </si>
  <si>
    <t>05001333303020210031000</t>
  </si>
  <si>
    <t>8909811955 - MUNICIPIO DE ABEJORRAL</t>
  </si>
  <si>
    <t>FILA_535</t>
  </si>
  <si>
    <t>11001032400020200003500</t>
  </si>
  <si>
    <t>1017126444 - JUAN CAMILO ESCOBAR BAENA</t>
  </si>
  <si>
    <t>FILA_536</t>
  </si>
  <si>
    <t>23001333300620170039700</t>
  </si>
  <si>
    <t>30687154 - DILIA SOFIA PASTRANA ARROYO</t>
  </si>
  <si>
    <t>FILA_537</t>
  </si>
  <si>
    <t>25000233600020210038200</t>
  </si>
  <si>
    <t>8002125464 - AGENCIA DE VIAJES Y TURISMO GOLDTOUR SAS</t>
  </si>
  <si>
    <t>FILA_538</t>
  </si>
  <si>
    <t>23001333300220180016900</t>
  </si>
  <si>
    <t>FILA_539</t>
  </si>
  <si>
    <t>25899333300220210019500</t>
  </si>
  <si>
    <t>8999993985 - MUNICIPIO DE SUPATA Y ASEGURADORA SOLIDARIA DE COLOMBIA ENTIDAD COOPERATIVA</t>
  </si>
  <si>
    <t>FILA_540</t>
  </si>
  <si>
    <t>05837333300220210030400</t>
  </si>
  <si>
    <t>8000206655 - MUNICIPIO VIGIA DEL FUERTE</t>
  </si>
  <si>
    <t>FILA_541</t>
  </si>
  <si>
    <t>08001233300020210049100</t>
  </si>
  <si>
    <t>9008994195 - UNIÓN TEMPORAL PROSPERIDAD COSTERA</t>
  </si>
  <si>
    <t>FILA_542</t>
  </si>
  <si>
    <t>11001031500020200099300</t>
  </si>
  <si>
    <t>RESOLUCION 00628 DEL 26 DE MARZO DE 2020 PROFERIDA POR LA DIRECTORA DEL DEPARTAMENTO ADMINISTRATIVO PARA LA PROSPERIDAD SOCIAL</t>
  </si>
  <si>
    <t>FILA_543</t>
  </si>
  <si>
    <t>11001031500020200099400</t>
  </si>
  <si>
    <t>RESOLUCION 00629 DEL 26 DE MARZO DE 2020 PROFERIDA POR EL DEPARTAMENTO ADMINISTRATIVO PARA LA PROSPERIDAD SOCIAL</t>
  </si>
  <si>
    <t>FILA_544</t>
  </si>
  <si>
    <t>11001031500020200099500</t>
  </si>
  <si>
    <t>RESOLUCION 00607 DEL 24 DE MARZO DE 2020 PROFERIDA POR EL DEPARTAMENTO ADMINISTRATIVO PARA LA PROSPERIDAD SOCIAL</t>
  </si>
  <si>
    <t xml:space="preserve">AUTO QUE REVOCA EL AUTO QUE AVOCÓ CONOCIMIENTO </t>
  </si>
  <si>
    <t>FILA_545</t>
  </si>
  <si>
    <t>11001031500020200099700</t>
  </si>
  <si>
    <t>RESOLUCION 00619 DEL 25 DE MARZO DE 2020 PROFERIDA POR EL DEPARTAMENTO ADMINISTRATIVO PARA LA PROSPERIDAD SOCIAL</t>
  </si>
  <si>
    <t>FILA_546</t>
  </si>
  <si>
    <t>11001031500020200116100</t>
  </si>
  <si>
    <t>RESOLUCION 00639 DEL 30 DE MARZO DE 2020, PROFERIDA POR EL DEPARTAMENTO ADMINISTRATIVO PARA LA PROSPERIDAD SOCIAL</t>
  </si>
  <si>
    <t>FILA_547</t>
  </si>
  <si>
    <t>11001031500020200187100</t>
  </si>
  <si>
    <t>FILA_548</t>
  </si>
  <si>
    <t>11001031500020200193400</t>
  </si>
  <si>
    <t>RESOLUCIÓN 00788 DEL 29 DE ABRIL DE 2020 PROFERIDA POR EL DEPARTAMENTO ADMINISTRATIVO PARA LA PROSPERIDAD SOCIAL</t>
  </si>
  <si>
    <t>FILA_549</t>
  </si>
  <si>
    <t>11001031500020200229900</t>
  </si>
  <si>
    <t>RESOLUCIÓN 00982 DEL 22 DE MAYO DE 2020 PROFERIDA POR EL DEPARTAMENTO ADMINISTRATIVO PARA LA PROSPERIDAD SOCIAL</t>
  </si>
  <si>
    <t>FILA_550</t>
  </si>
  <si>
    <t>RESOLUCION 01569 DEL 31 DE AGOSTO DE 2020, PROFERIDA POR EL DEPARTAMENTO ADMINISTRATIVO PARA LA PROSPERIDAD SOCIAL</t>
  </si>
  <si>
    <t>FILA_551</t>
  </si>
  <si>
    <t>11001031500020200379400</t>
  </si>
  <si>
    <t>RESOLUCION 0852 DEL 30 DE MARZO DE 2020, PROFERIDA POR EL MINISTERIO DEL TRABAJO</t>
  </si>
  <si>
    <t>FILA_552</t>
  </si>
  <si>
    <t>11001031500020210092200</t>
  </si>
  <si>
    <t>RESOLUCION 00278 DEL 15 DE FEBRERO DE 2021, PROFERIDA POR EL DEPARTAMENTO ADMINISTRATIVO PARA LA PROSPERIDAD SOCIAL</t>
  </si>
  <si>
    <t>FILA_553</t>
  </si>
  <si>
    <t>11001031500020210092400</t>
  </si>
  <si>
    <t>RESOLUCION 01963 DEL 30 DE OCTUBRE DE 2020, PROFERIDA POR EL DEPARTAMENTO ADMINISTRATIVO PARA LA PROSPERIDAD SOCIAL</t>
  </si>
  <si>
    <t>FILA_554</t>
  </si>
  <si>
    <t>11001031500020210092500</t>
  </si>
  <si>
    <t>RESOLUCION 01975 DEL 3 DE NOVIEMBRE DE 2020, PROFERIDA POR EL DEPARTAMENTO ADMINISTRATIVO PARA LA PROSPERIDAD SOCIAL</t>
  </si>
  <si>
    <t>AUTO SE ABSTIENE DE CONOCER</t>
  </si>
  <si>
    <t>FILA_555</t>
  </si>
  <si>
    <t>11001031500020210092700</t>
  </si>
  <si>
    <t>RESOLUCION 01168 DEL 1 DE JULIO DE 2020, PROFERIDA POR EL DEPARTAMENTO ADMINISTRATIVO PARA LA PROSPERIDAD SOCIAL</t>
  </si>
  <si>
    <t>FILA_556</t>
  </si>
  <si>
    <t>11001031500020210093900</t>
  </si>
  <si>
    <t>RESOLUCION 00928 DEL 14 DE MAYO DE 2020, PROFERIDA POR EL DEPARTAMENTO ADMINISTRATIVO PARA LA PROSPERIDAD SOCIAL</t>
  </si>
  <si>
    <t>FILA_557</t>
  </si>
  <si>
    <t>11001031500020210094100</t>
  </si>
  <si>
    <t>RESOLUCION 01571 DEL 1 DE SEPTIEMBRE DE 2020, PROFERIDA POR EL DEPARTAMENTO ADMINISTRATIVO PARA LA PROSPERIDAD SOCIAL</t>
  </si>
  <si>
    <t>FILA_558</t>
  </si>
  <si>
    <t>11001031500020210094400</t>
  </si>
  <si>
    <t>RESOLUCION 02101 DEL 11 DE NOVIEMBRE DE 2020, PROFERIDA POR EL DEPARTAMENTO ADMINISTRATIVO PARA LA PROSPERIDAD SOCIAL</t>
  </si>
  <si>
    <t>FILA_559</t>
  </si>
  <si>
    <t>11001031500020210186500</t>
  </si>
  <si>
    <t>RESOLUCION 00740 DEL 21 DE MARZO DE 2021, PROFERIDA POR EL DEPARTAMENTO ADMINISTRATIVO PARA LA PROSPERIDAD SOCIAL</t>
  </si>
  <si>
    <t>FILA_560</t>
  </si>
  <si>
    <t>11001333501920170046700</t>
  </si>
  <si>
    <t>FILA_561</t>
  </si>
  <si>
    <t>11001333603820150055301</t>
  </si>
  <si>
    <t>FILA_562</t>
  </si>
  <si>
    <t>23001333300220180016500</t>
  </si>
  <si>
    <t>FILA_563</t>
  </si>
  <si>
    <t>70001333300320160023200</t>
  </si>
  <si>
    <t>FILA_564</t>
  </si>
  <si>
    <t>70001333300720180004200</t>
  </si>
  <si>
    <t>FILA_565</t>
  </si>
  <si>
    <t>11001000000020200004400</t>
  </si>
  <si>
    <t>860042945-5 - CENTRAL DE INVERSIONES CISA</t>
  </si>
  <si>
    <t>Proceso de Cobro Coactivo iniciado por CISA</t>
  </si>
  <si>
    <t>FILA_566</t>
  </si>
  <si>
    <t>70001310500220160024000</t>
  </si>
  <si>
    <t>FILA_567</t>
  </si>
  <si>
    <t>44001233300020150008601</t>
  </si>
  <si>
    <t>FILA_568</t>
  </si>
  <si>
    <t>11001333103520120000301</t>
  </si>
  <si>
    <t>Proceso a favor</t>
  </si>
  <si>
    <t>FILA_569</t>
  </si>
  <si>
    <t>05001333302220190034700</t>
  </si>
  <si>
    <t>FILA_570</t>
  </si>
  <si>
    <t>20001333300720190007701</t>
  </si>
  <si>
    <t>FILA_571</t>
  </si>
  <si>
    <t>25000233600020130028100</t>
  </si>
  <si>
    <t>FILA_572</t>
  </si>
  <si>
    <t>20001333300220190006900</t>
  </si>
  <si>
    <t>FILA_573</t>
  </si>
  <si>
    <t>47001333100220130018400</t>
  </si>
  <si>
    <t>FILA_574</t>
  </si>
  <si>
    <t>20001333300720190000600</t>
  </si>
  <si>
    <t>FILA_575</t>
  </si>
  <si>
    <t>44001234000020200026100</t>
  </si>
  <si>
    <t>FILA_576</t>
  </si>
  <si>
    <t>44001234000020200032100</t>
  </si>
  <si>
    <t>FILA_577</t>
  </si>
  <si>
    <t>70001310500320160024100</t>
  </si>
  <si>
    <t>FILA_578</t>
  </si>
  <si>
    <t>13001333300420140016402</t>
  </si>
  <si>
    <t>FILA_579</t>
  </si>
  <si>
    <t>05001333301220180014800</t>
  </si>
  <si>
    <t>FILA_580</t>
  </si>
  <si>
    <t>11001333502920180038400</t>
  </si>
  <si>
    <t>FILA_581</t>
  </si>
  <si>
    <t>17001333300420170007000</t>
  </si>
  <si>
    <t>FILA_582</t>
  </si>
  <si>
    <t>13001333300420150043900</t>
  </si>
  <si>
    <t>FILA_583</t>
  </si>
  <si>
    <t>68001333300620150028403</t>
  </si>
  <si>
    <t>FILA_584</t>
  </si>
  <si>
    <t>13001333300620150035600</t>
  </si>
  <si>
    <t>FILA_585</t>
  </si>
  <si>
    <t>25000234200020150468801</t>
  </si>
  <si>
    <t>FILA_586</t>
  </si>
  <si>
    <t>76001333301720170024100</t>
  </si>
  <si>
    <t>FILA_587</t>
  </si>
  <si>
    <t>11001333603220150051902</t>
  </si>
  <si>
    <t>FILA_588</t>
  </si>
  <si>
    <t>70001333300220180024800</t>
  </si>
  <si>
    <t>FILA_589</t>
  </si>
  <si>
    <t>76001333300320190024900</t>
  </si>
  <si>
    <t>FILA_590</t>
  </si>
  <si>
    <t>25000234100020200080900</t>
  </si>
  <si>
    <t>FILA_591</t>
  </si>
  <si>
    <t>23001233300020210008001</t>
  </si>
  <si>
    <t>FILA_592</t>
  </si>
  <si>
    <t>11001334306020160037301</t>
  </si>
  <si>
    <t>FILA_593</t>
  </si>
  <si>
    <t>11001334306220170024702</t>
  </si>
  <si>
    <t>FILA_594</t>
  </si>
  <si>
    <t>11001333501020150030301</t>
  </si>
  <si>
    <t>FILA_595</t>
  </si>
  <si>
    <t>70001310500320180033200</t>
  </si>
  <si>
    <t>FILA_596</t>
  </si>
  <si>
    <t>08001333301220180019501</t>
  </si>
  <si>
    <t>FILA_597</t>
  </si>
  <si>
    <t>11001333603820150051402</t>
  </si>
  <si>
    <t>FILA_598</t>
  </si>
  <si>
    <t>13001230000020120023600</t>
  </si>
  <si>
    <t>FILA_599</t>
  </si>
  <si>
    <t>11001333501420190015401</t>
  </si>
  <si>
    <t>FILA_600</t>
  </si>
  <si>
    <t>68001233300020140057001</t>
  </si>
  <si>
    <t>FILA_601</t>
  </si>
  <si>
    <t>25000234100020210007001</t>
  </si>
  <si>
    <t>FILA_602</t>
  </si>
  <si>
    <t>20001333300520190007200</t>
  </si>
  <si>
    <t>77184069 - RAFAEL BLANCO BERMUDEZ</t>
  </si>
  <si>
    <t>FILA_603</t>
  </si>
  <si>
    <t>11001032500020140125000</t>
  </si>
  <si>
    <t>FILA_604</t>
  </si>
  <si>
    <t>13001233300020150079701</t>
  </si>
  <si>
    <t>FILA_605</t>
  </si>
  <si>
    <t>11001334306220190031100</t>
  </si>
  <si>
    <t>FILA_606</t>
  </si>
  <si>
    <t>11001333603220150049101</t>
  </si>
  <si>
    <t>Ingrid.Leon@prosperidadsocial.gov.co</t>
  </si>
  <si>
    <t>control_interno@ProsperidadSocial.gov.co</t>
  </si>
  <si>
    <t>Publicaciones y actualizaciones en la página web de la Entidad (OAP - 1180). Teniendo en cuenta el Decreto 612 de 2018, La Entidad debe consolidar y publicar los planes antes del 31 de Enero. Plan PETI, el Plan de Tratamiento de Riesgos de Seguridad y Privacidad de la Información y el Plan de Seguridad y Privacidad de la Información (OTI 3). No requieren presupuesto.</t>
  </si>
  <si>
    <t>C-4103-1500-14-0-4103048-02 (DISH)
C-4103-1500-19-0-4103052-02 (GIT Innovación)</t>
  </si>
  <si>
    <r>
      <t>El presupuesto invertido corresponde a las auditorías presenciales de la DISH (20 de las 443 $6.386.600). Refrigerios para la actividades del GIT de Innovación Social ($1.138.532). GIT Empleabilidad 3167 actividades. GIT Participación Ciudadana dos (2) actividades. OAP una (1) actividad. Una (1) actividad de la DTMC del programa Jóvenes en Acción (estas n</t>
    </r>
    <r>
      <rPr>
        <sz val="11"/>
        <color rgb="FF000000"/>
        <rFont val="Calibri"/>
        <family val="2"/>
        <scheme val="minor"/>
      </rPr>
      <t>o requieren presupuesto)</t>
    </r>
    <r>
      <rPr>
        <sz val="11"/>
        <color indexed="8"/>
        <rFont val="Calibri"/>
        <family val="2"/>
        <scheme val="minor"/>
      </rPr>
      <t>.</t>
    </r>
  </si>
  <si>
    <t>C-4103-1500-14-0-4103048-02 (DISH)
C-4103-1500-19-0-4103052-02 Adquisición de Bienes y Servicios (GIT Empleabilidad)
C-4103-1500-12
C-4103-1500-12-0-4103006-02</t>
  </si>
  <si>
    <t>La Entidad cubre los gastos de desplazamiento de los profesionales sociales en aquellos casos en los cuales se han llevado a cabo de manera presencial las actividades de la DISH (20 casos) ($6.386.600). GIT Empleabilidad ($180.477.595). La DTMC realizó 46.746 e invirtió $5.350.886.442. La OAP realizó cinco (5) actividades que no requirieron presupuesto.</t>
  </si>
  <si>
    <t xml:space="preserve">(DISH)
C-4103-1500-14-0-4103048-02
(DIP)
C-4101-1500-5; C-4103-1500-21; C-4103-1500-22; C-4103-1500-16-0-4103056-02 </t>
  </si>
  <si>
    <t>La Entidad cubre los gastos de desplazamiento de los profesionales sociales en aquellos casos en los cuales se han llevado a cabo de manera presencial las actividades de la DISH (20 casos) ($6.386.600). La DIP invirtió $1.025.857.527  en actividades presenciales de los programas IRACA, FEST y Política SAN.</t>
  </si>
  <si>
    <t>Las actividades adelantadas correspondieron a la retroalimentación de 2 entregas del Boletín “Joven AcciónaT” en el dpto. de Córdoba. Para estos ejercicios se destinaron recursos desde los equipos de Innovación Social y de JeA de la siguiente manera: 
Innovación Social/Rubro: C-4103-1500-19-0-4103052-02 /valor $ 77.504
JeA/ Rubro: C-4103-1500-12-0-4103006-02 /$470.358</t>
  </si>
  <si>
    <t>Todos los recursos logísticos (lugar de la reunión, internet, video beam, sillas, sonido, mesas) son aportados por el ente territorial. Sin embargo, la entidad cubre los gastos de desplazamiento de los profesionales sociales en aquellos casos en los cuales se han llevado a cabo de manera presencial (20 casos)</t>
  </si>
  <si>
    <t>Durante la vigencia 2021  no se asignaron recursos para ejecutar estas acciones.</t>
  </si>
  <si>
    <t>Consulta para la construcción del Mapa Institucional de Riesgos, Divulgación de tres seguimientos, mecanismo de interacción permanente para registro de inquietudes sobre el PAAC. Actividades virtuales, no requieren presupuesto, realizadas por personal del GIT Mejoramiento Continuo (OAP). Participación en la elaboración y seguimiento a la matriz de riesgos de corrupción (OTI).</t>
  </si>
  <si>
    <t>C-4103-1500-12-0-4103006-02
C-4103-1500-19-0-4103052-02
C-4103-1500-20-0-4103061-02
C-4103-1500-23-0-4103065-02</t>
  </si>
  <si>
    <t>Continuidad de la orden de Compra N°57819 mediante  un Acuerdo Marco de Precios Servicios BPO,  por valor de $10,524,270,178,39(rubros C-4103-1500-12 , C-4103-1500-19 y  C-4103-1500-20) y la incluye la   Orden de Compra N°69047  por  valor de $16.330.675.255,29 (rubros  C-4103-1500-20, C-4103-1500-12 , C-4103-1500-23 y C-4103-1500-19)</t>
  </si>
  <si>
    <t xml:space="preserve"> A-02-02-02-010 VIATICOS DE LOS FUNCIONARIOS EN COMISIÓN.</t>
  </si>
  <si>
    <t>El Técnico Electricista realiza el desmonte de los puestos de trabajo existentes y hace la instalación de los nuevos puestos de trabajo enviados desde Bogotá por el GIT Administración de Bienes, dando cumplimiento a las normas de seguridad y salud en el trabajo, realiza la reubicación de punto eléctrico y de datos.</t>
  </si>
  <si>
    <t>Se suscribió el contrato 408 el 06 de julio de 2020, el cual fue prorrogado hasta el 31 de diciembre de 2021, cuyo objeto fue el soporte y actualización de versión del sistema de gestión documental DELTA, mediante el cual, se gestionan las PQRSDF, con el fin de hacer más eficiente y mejorar la gestión de las mismas.</t>
  </si>
  <si>
    <t>A01 01 01
Concepto del pago: Salarios
A02 02 02 008  003
Concepto del pago: Otros Servicios profesionales, científicos y técnicos</t>
  </si>
  <si>
    <t>Publicación datos varios programas de la Entidad (OAP - 18)invirtió $12.000.000. De los datos abiertos publicados en datos.gov.co  9. Se postularon a Sello de Excelencia en nivel 1 5 set de datos abiertos (OTI).</t>
  </si>
  <si>
    <t>Dos (2) actividades realizadas por la DAFC en las cuales invirtió $5.991.966. La OAP realizó una actividad para consultar a los ciudadanos sobre temas de interés e información para ser incluida en el Informe de rendición de cuentas y en la Audiencia Pública. Actividad virtual, no requiere presupuesto, realizada por personal del GIT Mejoramiento Continuo</t>
  </si>
  <si>
    <t>Rubro C-4103-1500-12-0-4103006-02
Concepto del pago: Operación logística audiencia pública rendición de cuentas.</t>
  </si>
  <si>
    <t>Audiencia Pública de Rendición de Cuentas Sectorial e Institucional, Cronograma de espacios de rendición de cuentas publicado en la página web y Auditorías visibles a los proyectos de infraestructura social y hábitat, Encuentros Prosperidad en las Regiones.
(Los Recursos presupuestales son los asignados para la audiencia pública de rendición de cuentas)</t>
  </si>
  <si>
    <t>Página web, redes sociales, periódico, boletín institucional, streaming, correo electrónico, canal institucional, mensajes de texto, Intranet. Estas actividades no requieren presupuesto se utilizan los canales virtuales institucionales.</t>
  </si>
  <si>
    <t>Reconocimiento de experiencias exitosas durante la audiencia pública, interacción con los ciudadanos a través de formato de preguntas y en vivo en la audiencia, disposición de streaming y redes sociales para la participación ciudadana en tiempo real, campaña de expectativa. Estas actividades no requieren presupuesto se utilizan los canales virtuales institucionales.</t>
  </si>
  <si>
    <t>Encuesta de evaluación de la Audiencia Pública de -rendición de Cuentas. Esta actividad es virtual, no requiere presupuesto, la realiza personal de la Oficina de Control Interno</t>
  </si>
  <si>
    <t>Número de participantes en todas las auditorías visibles vigencia 2021, (DISH) (8620). El grupo caracterizado corresponde a miembros de la autoridad étnica y  miembros de la comunidad de Mapuain en  de la Guajira (GIT Innovación 10). Participantes Inscritos (GIT Empleabilidad 3167). GIT Participación Ciudadana (805.540). DTMC (296173). OAP (852).</t>
  </si>
  <si>
    <t>Número de participantes en todas las auditorías visibles vigencia 2021, en espacios virtuales y presenciales (DISH - 8620). GIT Empleabilidad (1151). DTMC (659.878). OAP (328).</t>
  </si>
  <si>
    <t>Número de participantes en todas las auditorías visibles vigencia 2021, en espacios virtuales y presenciales (DISH 8620). Número de personas promedio que asistieron a las 700 actividades de participación ciudadana realizadas desde los programas FEST, IRACA y Política SAN (7794).</t>
  </si>
  <si>
    <t xml:space="preserve">El valor corresponde a la participación efectiva en cada una de las actividades de socialización y retroalimentación que se desglosan a continuación:
•	129 personas vía diligenciamiento Google Forms
•	1.291 personas vía llamada telefónica
•	8.311 personas vía mail
•	24.281 personas vía SMS
</t>
  </si>
  <si>
    <t>Veedurías ciudadanas conformadas en el marco de la Auditoría Visible No. 1 (DISH)</t>
  </si>
  <si>
    <t>Fuente de información sistema de gestión documental - DELTA</t>
  </si>
  <si>
    <t>En total se recibieron 52 peticiones por parte de las 30 veedurías.</t>
  </si>
  <si>
    <t>Las peticiones recibidas por las veedurías hacían referencia a solicitud de información o documentos en el marco del seguimiento o desarrollo de algún programa de la Entidad, las cuales fueron contestadas directamente por las áreas competentes y en algunos casos trasladadas por competencia a otras Entidades.</t>
  </si>
  <si>
    <t>La ciudadanía no presentó iniciativas pese a que la entidad puso a su consideración el Plan de Acción Institucional, el Plan Anticorrupción y de Atención al Ciudadano y el Mapa Institucional de Riesgos y abrió los canales para su participación.</t>
  </si>
  <si>
    <t>En las Direcciones Regionales de la Entidad</t>
  </si>
  <si>
    <t>Fuente, informes de oportunidad publicados en la página de la Entidad.</t>
  </si>
  <si>
    <t>Encuesta temas de interés: 168
Audiencia Institucional - Facebook Live 24/06/2021:  3.731
Audiencia Institucional Transmisión por Streaming 24/06/2021:   124 
Audiencia Sectorial - Transmisión Canal Institucional 25/06/2021: 1.940 
Audiencia Sectorial Transmisión por Streaming en las páginas Web de las 4 Entidades 25/06/2021:   262 
Evaluación de la Audiencia: 366</t>
  </si>
  <si>
    <t>Desde la DISH se promueve la conformación de las veedurías ciudadanas y se generan espacios de participación y rendición de cuentas en las Auditorías visibles.
Son tres Auditorías visibles por proyecto, que se realizan al inicio, a la mitad y al finalizar el proyecto</t>
  </si>
  <si>
    <t>En el año 2021, se realizaron Auditorías presenciales (20) y virtuales (420) para un total de 443 Auditorías visibles, y  se promovió la conformación de 98 Veedurías ciudadanas para igual número de proyectos en el marco de la realización de las Auditorías visibles No.1 o de socialización, las cuales tienen la conformación y/o radicación de las veedurías como unos de sus objetivos</t>
  </si>
  <si>
    <t>Se realizó el pilotaje presencial de una metodología e instrumentos de caracterización comunitaria en territorios étnicos en la comunidad de Mapuain en la Guajira</t>
  </si>
  <si>
    <t xml:space="preserve">El ejercicio permitió poner a prueba de manera exitosa la  metodología y herramientas diseñadas y extraer elementos desde la voz de los participantes para su ajuste al tiempo que permitió el levantamiento de información pertinente sobre el territorio. </t>
  </si>
  <si>
    <t>Se realizó la socialización y retroalimentación virtual de dos entregas del Boletín "Joven AcciónaT",  que contiene oferta pertinente en materia de empleo, emprendimiento y educación  para participantes del programa JeA del departamento de Córdoba.</t>
  </si>
  <si>
    <t>El ejercicio de socialización virtual y retroalimentación de los jóvenes a través de diferentes canales permitió nutrir el prototipo de boletín, realizar ajustes acordes a las necesidades de la población objetivo y plantear al programa JeA una posible implementación del ejercicio en el componente de habilidades para la vida y gestión de oportunidades.</t>
  </si>
  <si>
    <t>Encuestas de satisfacción a los participantes, los cuales se realizan durante el tiempo de implementación del Programa Empléate y permite conocer la percepción en la intervención. Así mismo, el levantamiento de lecciones aprendidas identificó la percepción de las partes interesadas en el Programa para la toma de decisiones para futuras intervenciones en empleabilidad.</t>
  </si>
  <si>
    <t>Ninguna</t>
  </si>
  <si>
    <t>Talleres Habilidades para la Vida, en el módulo en línea del Programa Jóvenes en Acción</t>
  </si>
  <si>
    <t>Taller de participantes Programa Jóvenes en Acción</t>
  </si>
  <si>
    <t xml:space="preserve">Los Encuentros Regionales de Líderes - Líderes Indígenas, son espacios de participación social  que convoca el programa Familias en Acción en el marco del componente de Bienestar comunitario, dirigidos a una representación de líderes y lideresas que conforman los Comités Municipales de Líderes/Líderes Indígenas. </t>
  </si>
  <si>
    <t>Se realizaron encuentros de forma virtual en 5 macrorregiones agrupando las 35 regionales, en las cuales el programa Familias en Acción tiene titulares. Tales escenarios se orientaron al fortalecimiento del quehacer de líderes y lideresas en su rol voluntario de liderazgo comunitario, el fortalecimiento de competencias ciudadanas y comunitarias.</t>
  </si>
  <si>
    <t>En junio, se modifica  nombre del producto y de la  actividad. Este ajuste se solicita debido a que existen precedencia en las actividades respecto a los documentos generados en las actividades 21030101 y 21030203 de la Dirección de Acompañamiento Familiar.</t>
  </si>
  <si>
    <t xml:space="preserve">En junio, se ajusta resultado esperado. Teniendo en cuenta las dinámicas para la construcción del reglamento de la Mesa Técnica Nacional. En diciembre, se ajusta criterio de medicion, de un documento en borrador a borrador reglamento intero.  </t>
  </si>
  <si>
    <t>En diciembre, se solcita ajuste al criterio de medición que hacia referencia la informe de seguimiento del pilotaje, debido por definiciones de la Alta Dirección</t>
  </si>
  <si>
    <t xml:space="preserve">En agosto, se amplia meta de 15 a 27 ferias de servicio y espacios de comercialización teniendo en cuenta que el numero de espacios de comercializacion a realizar con aporte de recursos de la DGAOS en el marco de la Mesa de Circuitos Cortos de Comercializacion </t>
  </si>
  <si>
    <t>En agosto, solicitan aumentar meta de 800 a 1326, ajustar resultado y criterio de medición, dado que este resultado está definido en unidades productivas y no en servicios de oferta efectivos.</t>
  </si>
  <si>
    <t>Se modifico meta inicial de 3754 a 1877. A partir de la presentación del lineamiento 2021 del Componente de Bienestar Comunitario con los equipos regionales.</t>
  </si>
  <si>
    <t>Solicitaron modificación del criterio de medición. El documento de rediseño tiene un avance del 95% y teniendo en cuenta que con la aprobación de este documento se van a realizar los cambios al programa, a las guías de cada proceso y se consolida el manual operativo del programa.</t>
  </si>
  <si>
    <t xml:space="preserve">En junio, solicitan aumentar la meta a 8962 hogares atendidos. Se solicita el aumento de la meta global para la presente actividad a fin de vincular 42 hogares adicionales para el piloto La Guajira Productiva del convenio 221 de 2021. Pasando de 8920 a 8962 hogares. </t>
  </si>
  <si>
    <t>En agosto, se crea la actividad, para atender hasta 600 emprendimientos individuales y 28 organizaciones en San Andrés y Providencia en la vigencia 2021. En noviembre se aumenta la meta de 600 a 633 personas vinculadas.</t>
  </si>
  <si>
    <t>En agosto, se crea la actividad para atender hasta 600 emprendimientos individuales y 28 organizaciones en San Andrés y Providencia en la vigencia 2021.</t>
  </si>
  <si>
    <t xml:space="preserve">En marzo, se solicita aumentar la meta programada de 6924 a  27526 hogares vinculados.  </t>
  </si>
  <si>
    <t xml:space="preserve">En marzo, se solicita aumentar la meta programada para atender con el componente de seguridad alimentaria de 6924 a  27526 hogares. </t>
  </si>
  <si>
    <t>En marzo, se solicita disminuir  la meta inicial programada del IV trimestre de 6924 a  5,147 hogares.</t>
  </si>
  <si>
    <t xml:space="preserve">En junio, solicitan aumentar la meta de 650 a 699.hogares con insumos recibidos. </t>
  </si>
  <si>
    <t xml:space="preserve">En agosto solicitan disminuir meta de 14092 a 10149 mejoramientos de vivienda.  </t>
  </si>
  <si>
    <t>Informe trimestral de Seguimiento y trazabilidad de todas las iniciativas radicadas en el marco de la Convocatoria 001-2020.</t>
  </si>
  <si>
    <t>Se aumenta la meta de 120 a  415 convenios firmados .En el ultimo trimestre se logro firmar estos convenios por la liberacion de los recursos.</t>
  </si>
  <si>
    <t xml:space="preserve">Se aumenta la meta de 75 a 84  informes, seguimientos y/o actuaciones. </t>
  </si>
  <si>
    <t>Documentos de desarrollo de herramientas que contribuyan a la gestión del conocimiento.</t>
  </si>
  <si>
    <t>En julio, se realiza ajuste nombre de actividad, criterio de medición  resultado esperado. De acuerdo con lo establecido en el articulo 4 - literal a en su numeral 3 de la Resolución 01986 de noviembre 3 de 2020.</t>
  </si>
  <si>
    <t xml:space="preserve">Adiciembre de 2021, realizó las siguientes actividades: El convenio 221 termino la implementación del Proyecto Integral Comunitario para los 120 hogares; el convenio 231 vinculó 2.020 hogares étnicos. El convenio 236 vinculó 2.966 hogares de 3.612.  </t>
  </si>
  <si>
    <t xml:space="preserve">A la fecha se han terminado 585 proyectos de Infraestructura social de manera acumulada (Línea base 492+ 93 proyectos  terminados   en  la vigencia 2021), </t>
  </si>
  <si>
    <t>Durante el mes de Diciembre se atendieron 3.972.587 Personas beneficiadas con transferencias monetarias condicionadas</t>
  </si>
  <si>
    <t>Durante el mes de Diciembre se atendieron 2.926.917 NNA con  transferencias en educación</t>
  </si>
  <si>
    <t>Durante el mes de Diciembre se atendieron 5.48.146 NNA con  transferencias en salud</t>
  </si>
  <si>
    <t>1999442 - JOSE DEL CARMEN ORTEGA MONCADA, 27719597 - ALEJANDRA BOTELLO MENDOZA, 88028519 - ALEXANDER GELVES, 1093907474 - ALFONSO CONTRARAS GELVES, 37177974 - ANA DE DIOS GELVES, 37178253 - ANA ESTHER MENESES Y OTROS</t>
  </si>
  <si>
    <t>2736559 - ROSA MORENO, 59805616 - BLANCA YENY PORTILLA NARVAEZ, 16248401 - DANIEL NARVAEZ HENAO, 10387618 - EDUARDO CAICEDO PLAYONERO, 7512979 - IVAN DE JESUS BEDOYA Y OTROS</t>
  </si>
  <si>
    <t>26845304 - LÓPEZ NIEBLES Y OTROS ALBERTINA, 39031034 - ANA CARLINA BOLAÑO ZAPATA, 26846007 - BELINDA MARIA MARQUEZ JIMENEZ, 26845870 - BIOLANDA CASTRO CABANA, 57415854 - CELIA MENDOZA CHARRIS, 57303265 - CONSUELO FERNANDEZ LOPEZ</t>
  </si>
  <si>
    <t>9000763726 - CORINTEGRAL</t>
  </si>
  <si>
    <t>22896203 - ADELINA DEL ROSARIO SALCEDO TOVAR, 1015410138 - ANA KARINA ORTIZ CAUSADO, 92535007 - ARJADIS DE JESUS SALGADO TOVAR, 1005434835 - DARILIN DANITH SALGADO SALCEDO, 92559939 - DAVINSON ARRIETA SALGADO Y OTROS</t>
  </si>
  <si>
    <t>9154712 - MANUEL ENRIQUE ARIAS BLANCO, 45367779 - ALBA CECILIA GUZMAN BLANCO, 22968417 - CANDELARIA FUENTES DE ISAZA, 45583855 - CARMEN CECILIA VASQUEZ IBARRA, 1047364615 - CINDY SABINA VASQUEZ IBARRA Y OTROS</t>
  </si>
  <si>
    <t>LUIS ANTONIO ARROYO IZQUIERDO, 1133570713 - ANAMARIA ARROYO TORREZ, 1065660381 - BRICEÑO ARROYO IZQUIERDO, 1065636178 - CAMILA ARROYO TORREZ, 1065569748 - CESAR EMILIO ARROYO IZQUIERDO Y OTROS</t>
  </si>
  <si>
    <t>22899262 - AIDA ESTHER SALAS DE LA ROSA, 22897672 - AMIRA ISABEL POVEDA CERMEÑO, 64524059 - ANA MERCEDES SALAS DE LA ROSA, 34572578 - ARGENIS ISABEL SALA DE LA ROSA, 24254735 - BERLIDES SALAS DE LA ROSA Y OTROS</t>
  </si>
  <si>
    <t xml:space="preserve"> 19874122 - OVER GALVAN RINCON, 1102230428 - EDUAR MANUEL ACOSTA TOVAR, 1102233503 - EDWIN JOSE GALVAN ACOSTA, 1005440763 - KARY LUZ LASTRE ACOSTA, 64926360 - LIDA DEL CARMEN ACOSTA VALDERRAMA Y OTROS</t>
  </si>
  <si>
    <t>9036147 - ADOLFO ARIAS RODRÍGUEZ, 64521590 - DENIS AGRESOTH VALERO, 64517093 - DERLINA AGRESOTH VALERO, 45549275 - DEVIS PADILLA SILGADO, 64518566 - DIGNA AGRESOTH VALERO, 9040973 - FELIPE NERIS AGRESOTH VALERO Y OTROS</t>
  </si>
  <si>
    <t>32523266 - BEATRIZ ELENA VALENCIA RESTREPO, 45489580 - CECILIA MACHADO OLIVERA, 1051815973 - DIANA CAROLINA VERGARA MEDINA, 73005550 - EDUARDO MACHADO OLIVERA, 71381812 - EMIRO RAFAEL OSOSRIO VALENCIA Y OTROS</t>
  </si>
  <si>
    <t>22968238 - ANA TORRES DE CASTRO, 45366885 - CARMEN MARIA CASTRO TORRES, 915748 - JESUS CASTRO TORRES, 1044913574 - JESUS DAVID GAZABON CASTRO, 1044907710 - LISBETH DEL CARMEN GAZABON CASTRO Y OTROS</t>
  </si>
  <si>
    <t>75049100 - ADALBERTO RINCON HENAO, 24367135 - GLORIA NERY RINCON HENAO, 4337759 - JOSE OMAR RINCON HENAO, 24364378 - LUZ CELENE RINCON MARTINEZ, 24366698 - MARIA DORIS RINCON HENAO, 24366510 - MARIA FLORALBA RINCON HENAO Y ABORTO</t>
  </si>
  <si>
    <t>9175346 - SANTANDER ALFONSO IBAÑEZ ARROYO, 23084177 - ALBA MARINA ARROYO VASQUEZ, 33106066 - ANA MERCEDES RIVERA ARROYO, 73201922 - BERNARDO DE JESUS FIGUEROA ARROYO, 9104195 - ELIO LIBORIO IBAÑEZ ARROYO Y OTROS</t>
  </si>
  <si>
    <t>1122400078 - ALFREDO JOSE CARRILLO BRITO, 84103274 - ALVARO ENRIQUE MENDOZA URRUTIA, 39013570 - BENITA MORENO DAZA, 1122403603 - BRAYAN ANDRES CARRILLO BRITO, 1122397451 - BRAYAN JOSE ROMERO MONTAÑO Y OTROS</t>
  </si>
  <si>
    <t>26337584 - MARIA ERNIS VALDERRAMA MURILLO, 11795884 - ALFONSO OBREGON RENTERIA, 35899911 - ANA ZOREIDA PEREA MOSQUERA, 4822333 - ANTONIO ARNOLIO HURTADO QUINTO, 26337366 - DANIELA HURTADO MOSQUERA Y OTROS</t>
  </si>
  <si>
    <t>1026146313 - YULIETH ECHAVARRIA, 1026143557 - CRISTIAN CAMILO CARDONA MOLINA, 3402109 - LUIS ENRIQUE ROMAN MESA, 65456654 - MARÍA EUGENIA MOLINA, 43910074 - PAOLA ANDREA ROJAS QUINCHIA, 78998778 - RODOLFO DE JESUS CARDONA BEDOYA Y OTROS</t>
  </si>
  <si>
    <t>1062278837 - CLARA INES QUIÑONES SANDOVAL, 36458967 - EDWIN JAIR QUIÑONES ANGULO, 8777777 - ERIK FERNANDO QUIÑONES ANGULO, 42919354 - JUAN HERNANDO QUIÑONES, 55566666 - JUAN HERNANDO QUIÑONES MOSQUERA Y OTROS</t>
  </si>
  <si>
    <t>40025785 - ALBA LEONOR SOLER ROA, 9505442 - ALINA SOLER ROA, 23389691 - ANA BERTILDE ROA DE SOLER, 23414869 - BLANCA CECILIA SOLER DE RODRIGUEZ, 41212093 - CLEOFELINA RODRIGUEZ PINZON, 18222029 - OSCAR SOLER ROA Y OTROS</t>
  </si>
  <si>
    <t>1053853839 - MALLELY GIRALDO PATIÑO, RUBEN GIRALDO DURAN Y OTROS</t>
  </si>
  <si>
    <t>60424363 - ALBAMERY GALVIZ TORRES, 1091658237 - ALEIDY GALVIS TORRES, 13120177 - ALVARO GALVIS, 5471628 - JAIRO ALONSO GALVIS TORRES, 88295803 - JOSE ALFREDY GALVIS TORRES, 27814580 - MARIA CELINA TORRES BAYONA Y OTROS</t>
  </si>
  <si>
    <t>39800473 - TANIA ARROYABE BONILLA, 53130934 - DAIRA MAILYN SANABRIA ARROYAVE, 79967303 - GIOVANI ARROYAVE BONILLA, 1022945097 - KAREN MILEYDI RODRIGUEZ ARROYAVE, 40275984 - MAGNOLIA ARROYAVE BONILLA, 40275119 - MARÍA NELLY BONILLA DE ARROYAVE Y OTROS</t>
  </si>
  <si>
    <t>93372363 - ALEXANDER BUITRAGO LONDOÑO, 83115001 - FLORESMIRO SUAREZ LEON, 21812884 - GLADYS HELENA GIRALDO DURANGO, 53128792 - GLORIA CASTRO VARGAS, 93417150 - JOSE MILLER OLAYA BARAHONA, 38195067 - RUBIELA OLAYA BARAHONA Y OTROS</t>
  </si>
  <si>
    <t>30285538 - ALBA LUCIA CASTAÑO TOBAR, 24784593 - ARACELLY BOTERO ALVAREZ, 24304089 - CECILIA CASTAÑO TOBAR, 10225511 - DIEGO CASTAÑO TOBAR, 1311983 - LUIS HELI CASTAÑO TOBAR, 30303970 - LUZ MARINA CASTAÑO TOBAR Y OTROS</t>
  </si>
  <si>
    <t>800186061 - DEFENSORIA DEL PUEBLO, 79997970 - LUIS MANUEL CASTRO NOVOA</t>
  </si>
  <si>
    <t>78763020 - ALCIDES FERNANDO GUZMAN MERCADO, 30573614 - BEATRIZ ELENA CARRASCAL URANGO, 30566968 - CARMEN DE LA CRUZ MERCADO HERAZO, 78731816 - HERNAN SAENZ SIERRA, 15051020 - JORGE IVAN DIAZ VILORA Y OTROS</t>
  </si>
  <si>
    <t>50926263 - ANA VIVIANE CESPEDES SILGADO, 6857313 - EDILBERTO VICTORIO BRUNAL SOTO, 19242439 - GUSTAVO ARTURO CESPEDES RAMIREZ, 1033372419 - MARIA MERCEDES CESPEDES SILGADO, 1067842879 - MARIA VICTORIA BRUNAL GUILLEN Y OTROS</t>
  </si>
  <si>
    <t>957147 - LAUREANO BARRIOS ESTRADA, 1051822512 - LUIS BARRIOS ANILLO, 23090062 - LUISA ROMERO STRUEN, 33273893 - MIRENIS BARRIOS ANILLO, 23090076 - NUBIA ELENA CASTRO STRUEN, 957068 - PEDRO ESTRADA GUTIERREZ Y OTROS</t>
  </si>
  <si>
    <t>1010062490 - YEISON ARLEY MOSQUERA SINISTERRA, 14609169 - ANGEL RIASCOS CASTRO, 14585225 - ANGEL VICENTE RIASCOS VALDERRAMA, 1114731657 - CARLOS ANDRES RIASCOS CASTRO, 66942634 - CIELO MOLINA CASTILLO Y OTROS</t>
  </si>
  <si>
    <t>35899700 - NELLY MARIA QUEJADA MOSQUERA, 1192730171 - ANA MARCELA CORDOBA PALACIOS, 1078462154 - ANGELICA MENA LEMUS, 4793730 - AUGUSTO SAUCEDO, 4793729 - BELEN FRANCISCO SANTOS MENA Y OTROS</t>
  </si>
  <si>
    <t>8301212085 - FONDO NACIONAL DE VIVIENDA FONVIVIENDA</t>
  </si>
  <si>
    <t>17867072 - ABEL IPUANA, 1122845350 - ALEJANDRO IPUANA IPUANA, 1147690736 - ANDREINA DE LOS ANGELES IPUANA IPUANA, 17935095 - ARASANIMA IPUANA, 1124490336 - BETY IPUANA, 40841173 - BLANCA URIANA IPUANA Y OTROS</t>
  </si>
  <si>
    <t>45781856 - ADRIANA ESTHER LUNA DE LA ROSA, 23088795 - ALICIA ESTHER DE LA ROSA DE LUNA, 1051818432 - ALICIA ISABEL LUNA DE LA ROSA, 1051814011 - LUIS MANUEL LUNA DE LA ROSA, 33272842 - MAGOLA DEL CARMEN LUNA DE LA ROSA Y OTROS</t>
  </si>
  <si>
    <t>1061657216 - DANNA ESTEFANIA GIRALDO DUQUE, 1053811566 - EVELYN LIZETH JARAMILLO GARCIA, 25126924 - GLORIA AMPARO GARCIA CASTAÑO, 1002866070 - JULIETH MARIANA GIRALDO DUQUE, 1053804013 - JULIETH VANESA JARAMILLO GARCIA Y OTROS</t>
  </si>
  <si>
    <t>70100810 - CARLOS ENRIQUE VALLEJO BRAVO, 70567871 - GABRIEL JAIME VALLEJO BRAVO, 27573832 - ISABEL BRAVO DE EVALLEJO, 71608057 - JORGE EDUARDO VALLEJO BRAVO, 71629668 - JUAN CAMILO VALLEJO BRAVO, 5387176 - LUIS ENRIQUE VALLEJO BOTERO Y OTROS</t>
  </si>
  <si>
    <t>860515115 - UNION TEMPORAL SATOURS - TOUR DE LAS AMERICAS SAS</t>
  </si>
  <si>
    <t>49737762 - AMALIA ESTHER ARAUJO GUTIERREZ, 5087405 - ARMANDO ENRIQUE OÑATE MARQUEZ, 5093285 - ARNULFO ARZUAGA PINEDO, 26877543 - JACKELIN ARZUAGA PINEDO, 26869490 - JOSE ARMANDO OÑATE ARIZA, 77037959 - LUIS EMIRO MANDON GELVIS Y OTROS</t>
  </si>
  <si>
    <t>25776743 - ANA MATILDE CAVADIA TORREGLOSA, 50893496 - ANA MATILDE PEÑA, 50641051 - BEATRIZ ELENA CAVADIA TORREGLOSA, 26139521 - CARMEN ROSA CAVADIA TORREGLOSA, 10783730 - DANIEL SEGUNDO CAVADIA TORREGLOSA Y OTROS</t>
  </si>
  <si>
    <t>78180099 - ARIEL CABARIQUE VASQUEZ, 72125326 - EGIDIO CABARIQUE VASQUEZ, 63459609 - ELSA CABARIQUE VASQUEZ, 28498609 - GLADIS CABARIQUE VASQUEZ, 28496914 - LEONOR CABARIQUE VASQUEZ, 28496197 - LUCILA CABARIQUE VASQUEZ Y OTROS</t>
  </si>
  <si>
    <t xml:space="preserve">8300035647 - FAMISANAR EPS </t>
  </si>
  <si>
    <t xml:space="preserve">9001562642 - NUEVA EPS </t>
  </si>
  <si>
    <t>35199576 - CANDELARIA ESMITH PEREZ BALDOVINO, 18859103 - CESAR JULIO PEREZ BALDOVINO, 18857714 - DAVID DE JESUS PEREZ BALDOVINO, 18858843 - EUDES DE JESUS PEREZ BALDOVINO, 64630009 - GEORGINA MARIA BALDOVINO RODRIGUEZ Y OTROS</t>
  </si>
  <si>
    <t>78758126 - JUAN CARLOS BARRERA, 78076196 - ADER ANTONIO CONTRERAS MARTINEZ, 30665870 - ALBA ROSA TORDECILLA CHICA, 30667124 - ALFAIMA DE JESUS ALVAREZ LOPEZ, 6618749 - ALVARO GERMAN ARAUJO CASTILLO, 1062676520 - AMIRA RAMOS ESPITIA Y OTROS</t>
  </si>
  <si>
    <t>RESOLUCION 00780 DEL 27 DE ABRIL DE 2020, PROFERIDA POR EL DEPARTAMENTO ADMINISTRATIVO PARA LA PROSPERIDAD SOCIAL</t>
  </si>
  <si>
    <t>11001031500020200389500</t>
  </si>
  <si>
    <t>41899677 - OLGA PATRICIA PEÑA GUERRERO</t>
  </si>
  <si>
    <t>26628989 - MARIA LIGIA OYOLA ROMERO, 52072248 - CLAUDIA NINFA AVILA CARDENAS, 9811909571 - EGNA YIRETH CUELLAR AVILA, 79999308 - HERNAN CUELLAR OYOLA, 1030548220 - ISMERY CARVAJAL CUELLAR, 1030618324 -JEIMY TATIANA MENDEZ CUELLAR Y OTROS</t>
  </si>
  <si>
    <t>50868514 - AMELIA DOLORES YANES MARSIGLIA, 15662470 -EMILIO DE JESUS ESTRELLA GOMEZ, 1102799249 - GABRIEL EMILIO ESTRELLA YANEZ, 64698052 - IRIS ESTRELLA YANEZ, 64702747 - LINA MARCELA ESTRELLA YANEZ</t>
  </si>
  <si>
    <t>64702937 - AURA MARIA GARCIA ZAPA, 64542687 - ENALBA ATENCIA ORDOÑEZ, 1103500026 -JORGE AMED LOPEZ GARCIA, 92538630 - JORGE EMILIO LOPEZ ATENCIA, 1103738020 - NADIN EDUERDO LOPEZ GARCIA</t>
  </si>
  <si>
    <t>18855157 - HEBER SEGUNDO ORTEGA</t>
  </si>
  <si>
    <t>9195664 - MANUEL CRISTINO ALVAREZ NOYA</t>
  </si>
  <si>
    <t>1120740286 - BELKIS BEATRIZ JARAMILLO PINTO, 1120745335 - CARLOS MARIO JARAMILLO PINTO, 26984664 - CECILIA ISABEL PINTO VARGAS, 17653261 - HECTOR ENRIQUE JARAMILLO BASA, 1120743031 - OLADYS YACIRIS JARAMILLO PINTO, 1121043817 - OMER JOSE JARAMILLO PINTO, 110740442 - WILTON ENRIQUE JARAMILLO PINTO</t>
  </si>
  <si>
    <t xml:space="preserve">8001341805 - FUNDACION SALVEMOS EL MEDIO AMBIENTE FUNAMBIENTE </t>
  </si>
  <si>
    <t>98541566 - JAVIER ALFONSO MONTOYA RENDON</t>
  </si>
  <si>
    <t>49722041 - KELLY JOHANA CARRILLO</t>
  </si>
  <si>
    <t xml:space="preserve">825000164 - LA MACUIRA INVERSIONES Y CONSTRUCCIONES S.A </t>
  </si>
  <si>
    <t>49734985 - MARIA TRINIDAD MARTINEZ</t>
  </si>
  <si>
    <t>1081786235 - CARMELINA ISABEL OROZCO MARTINEZ</t>
  </si>
  <si>
    <t>1065821010 - Abraham Fernando Silvera Salazar, 77023039 - Abraham Silvera Ramirez, 1066868203 - JUAN DAVID SILVERA SALAZAR, 1065824440 - JUAN PABLO SILVERA SALAZAR, 1137876152 - LUISA LISNEY LARA SILVERA, 49605287 - Maria Mercedes Salazar Perez, 1065824416 - Maria Silvera Salazar, 1065656011 - OMAR ENRIQUE SALAZAR PAEZ, 1065835666 - SANDRA SILENA SILVERA SALAZAR</t>
  </si>
  <si>
    <t>1121326683 - ALVARO JOSE AMAYA LOPEZ</t>
  </si>
  <si>
    <t>40933059 - CIELO MARAGARITA VEGA MENDONZA</t>
  </si>
  <si>
    <t>9193329 - JORGE MAURICIO MATTAR MUNIVE</t>
  </si>
  <si>
    <t>33283316 - DIAMANTINA MEZA DIAZ</t>
  </si>
  <si>
    <t>35469488 - LUZ MARINA TAMAYO MEDINA</t>
  </si>
  <si>
    <t>10230935 - ENRIQUE ARBELAEZ MUTIS</t>
  </si>
  <si>
    <t>45625030 - AURA SUSANA ORMECHEA CRUZ</t>
  </si>
  <si>
    <t>27788128 - MARIA MAGDALENA DIAZ JAIMES</t>
  </si>
  <si>
    <t>33355140 - DAYSI ROJAS NIÑO</t>
  </si>
  <si>
    <t>80082360 - CARLOS ALBERTO GALVIS PEÑA</t>
  </si>
  <si>
    <t>41794647 - ARGEMIRA RAYO, 14215233 - JOSE ARANGO HERNANDEZ</t>
  </si>
  <si>
    <t>92498299 - ANGEL SUAREZ GONZALEZ, 42205928 - ELVIRA DEL ROSARIO ULLOA ESPINOZA, 1102867710 - MIGUEL ANGEL SUAREZ ULLOA, 1005569872 - SEBASTIAN ANDRES SUAREZ ULLOA</t>
  </si>
  <si>
    <t>1006307116 - JOHAN DANIEL GRANJA SILVA</t>
  </si>
  <si>
    <t>6865645 - ALFREDO JOSE MARTINEZ CONDE</t>
  </si>
  <si>
    <t>12345678 - ANA DILIA CAÑIZARES PALACIOS, 1234567 - EFRAIN ALSINA CHONA</t>
  </si>
  <si>
    <t>71972572 - JUAN JOSÉ GONZÁLEZ CASARRUBIA, 40940776 - JUANITA JANETH URIANA URIANA</t>
  </si>
  <si>
    <t>41447799 - MARIA MARGARITA MONTOYA DIAZ</t>
  </si>
  <si>
    <t>64928577 - NIDIA ESTELA ATENCIA MEDRANO</t>
  </si>
  <si>
    <t>29344289 - GLORIA NUÑEZ HURTADO, 6406762 - JOSE ANTONIO CUERO NUÑEZ, 6218591 - JOSE CUERO RUIZ, 1111551717 - JOSE HAIDER CUERO ALEGRIA, 1010226520 - YENTH CUERO NUÑEZ</t>
  </si>
  <si>
    <t>45577308 - SILVIA ROSA VILORIA ACOSTA</t>
  </si>
  <si>
    <t>19308794 - PEDRO NEFTALÍ BELTRAN MEDINA</t>
  </si>
  <si>
    <t>13717084 - JOSE RICARDO PICO RAMIREZ</t>
  </si>
  <si>
    <t>19076579 - JAIRO VILLEGAS ARBELAEZ</t>
  </si>
  <si>
    <t>49606988 - CARMEN ALICIA MARTINEZ MENDOZA</t>
  </si>
  <si>
    <t>80773289 - JULIAN ALBERTO ROCHA ARISTIZABAL</t>
  </si>
  <si>
    <t>1050947838 - ELIZABETH DIAZ TORRES</t>
  </si>
  <si>
    <t>11258844 - HUGO GARCIA, 51610185 - MARTA MORALES, 19125814 - VICTOR GARCIA</t>
  </si>
  <si>
    <t>5626441 - DAVID HOLGUÍN, 1116783352 - EUNITZE ESPERANZA CARO, 1007454263 - JHOSEF DAVID HOLGUIN PARALES, 24240104 - JULIANA CARVAJAL, 68289387 - LUZ MIRELLA PARALES CARVAJAL</t>
  </si>
  <si>
    <t>Para la vigencia 2021 no se apropiaron recursos para Gestión ambiental, las acciones realizadas se llevaron a cero pesos y se suscribió el acuerdo de corresponsabilidad No.323 de 2020 con la Corporación Centro Historíco a cero pesos y el convenio de cooperación 253/2021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</si>
</sst>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 numFmtId="165" formatCode="_-* #,##0.00_-;\-* #,##0.00_-;_-* &quot;-&quot;_-;_-@_-"/>
    <numFmt numFmtId="166" formatCode="0_ ;\-0\ "/>
    <numFmt numFmtId="167" formatCode="0.0"/>
    <numFmt numFmtId="168" formatCode="0.0000"/>
  </numFmts>
  <fonts count="2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11"/>
      <color rgb="FF000000"/>
      <name val="Calibri"/>
      <family val="2"/>
    </font>
    <font>
      <sz val="11"/>
      <color theme="1"/>
      <name val="Calibri"/>
      <family val="2"/>
    </font>
    <font>
      <b/>
      <sz val="11"/>
      <color indexed="9"/>
      <name val="Calibri"/>
      <family val="2"/>
    </font>
    <font>
      <sz val="10"/>
      <color theme="1"/>
      <name val="Verdana"/>
      <family val="2"/>
    </font>
    <font>
      <b/>
      <sz val="11"/>
      <color indexed="8"/>
      <name val="Calibri"/>
      <family val="2"/>
    </font>
    <font>
      <sz val="10"/>
      <color theme="1"/>
      <name val="Calibri"/>
      <family val="2"/>
      <scheme val="minor"/>
    </font>
    <font>
      <b/>
      <sz val="11"/>
      <color theme="1"/>
      <name val="Calibri"/>
      <family val="2"/>
    </font>
    <font>
      <sz val="11"/>
      <name val="Calibri"/>
      <family val="2"/>
    </font>
    <font>
      <sz val="11"/>
      <name val="Calibri"/>
      <family val="2"/>
      <scheme val="minor"/>
    </font>
    <font>
      <sz val="12"/>
      <color theme="1"/>
      <name val="Calibri"/>
      <family val="2"/>
      <scheme val="minor"/>
    </font>
    <font>
      <sz val="8"/>
      <name val="Calibri"/>
      <family val="2"/>
      <scheme val="minor"/>
    </font>
    <font>
      <sz val="10"/>
      <color theme="1"/>
      <name val="Arial"/>
      <family val="2"/>
    </font>
    <font>
      <sz val="11"/>
      <color rgb="FF000000"/>
      <name val="Calibri"/>
      <family val="2"/>
      <scheme val="minor"/>
    </font>
    <font>
      <u/>
      <sz val="11"/>
      <color theme="10"/>
      <name val="Calibri"/>
      <family val="2"/>
      <scheme val="minor"/>
    </font>
  </fonts>
  <fills count="10">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rgb="FFFFFFFF"/>
        <bgColor rgb="FF000000"/>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s>
  <cellStyleXfs count="11">
    <xf numFmtId="0" fontId="0" fillId="0" borderId="0"/>
    <xf numFmtId="41" fontId="6" fillId="0" borderId="0" applyFont="0" applyFill="0" applyBorder="0" applyAlignment="0" applyProtection="0"/>
    <xf numFmtId="43" fontId="6" fillId="0" borderId="0" applyFont="0" applyFill="0" applyBorder="0" applyAlignment="0" applyProtection="0"/>
    <xf numFmtId="49" fontId="10" fillId="0" borderId="2" applyFill="0" applyBorder="0" applyProtection="0">
      <alignment horizontal="left" vertical="center"/>
    </xf>
    <xf numFmtId="0" fontId="6" fillId="0" borderId="2"/>
    <xf numFmtId="43" fontId="2" fillId="0" borderId="2" applyFont="0" applyFill="0" applyBorder="0" applyAlignment="0" applyProtection="0"/>
    <xf numFmtId="42" fontId="6" fillId="0" borderId="2" applyFont="0" applyFill="0" applyBorder="0" applyAlignment="0" applyProtection="0"/>
    <xf numFmtId="9" fontId="6" fillId="0" borderId="2" applyFont="0" applyFill="0" applyBorder="0" applyAlignment="0" applyProtection="0"/>
    <xf numFmtId="44" fontId="6" fillId="0" borderId="2" applyFont="0" applyFill="0" applyBorder="0" applyAlignment="0" applyProtection="0"/>
    <xf numFmtId="0" fontId="20" fillId="0" borderId="0" applyNumberFormat="0" applyFill="0" applyBorder="0" applyAlignment="0" applyProtection="0"/>
    <xf numFmtId="43" fontId="1" fillId="0" borderId="2" applyFont="0" applyFill="0" applyBorder="0" applyAlignment="0" applyProtection="0"/>
  </cellStyleXfs>
  <cellXfs count="131">
    <xf numFmtId="0" fontId="0" fillId="0" borderId="0" xfId="0"/>
    <xf numFmtId="0" fontId="0" fillId="0" borderId="0" xfId="0" applyProtection="1"/>
    <xf numFmtId="0" fontId="3" fillId="2" borderId="1" xfId="0" applyFont="1" applyFill="1" applyBorder="1" applyAlignment="1" applyProtection="1">
      <alignment horizontal="center" vertical="center"/>
    </xf>
    <xf numFmtId="164" fontId="4" fillId="4" borderId="4" xfId="0" applyNumberFormat="1"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0" fillId="0" borderId="0" xfId="0" applyProtection="1"/>
    <xf numFmtId="0" fontId="0" fillId="3" borderId="2" xfId="0" applyFill="1" applyBorder="1" applyAlignment="1" applyProtection="1">
      <alignment horizontal="center" vertical="center"/>
    </xf>
    <xf numFmtId="0" fontId="0" fillId="4" borderId="3" xfId="0" applyFill="1" applyBorder="1" applyAlignment="1" applyProtection="1">
      <alignment vertical="center"/>
    </xf>
    <xf numFmtId="0" fontId="5" fillId="5" borderId="3" xfId="0" applyFont="1" applyFill="1" applyBorder="1" applyAlignment="1" applyProtection="1">
      <alignment vertical="center"/>
    </xf>
    <xf numFmtId="166" fontId="7" fillId="6" borderId="3" xfId="1" applyNumberFormat="1" applyFont="1" applyFill="1" applyBorder="1" applyAlignment="1" applyProtection="1">
      <alignment horizontal="right" vertical="center"/>
    </xf>
    <xf numFmtId="166" fontId="7" fillId="6" borderId="5" xfId="1" applyNumberFormat="1" applyFont="1" applyFill="1" applyBorder="1" applyAlignment="1" applyProtection="1">
      <alignment horizontal="right" vertical="center"/>
    </xf>
    <xf numFmtId="165" fontId="0" fillId="4" borderId="3" xfId="1" applyNumberFormat="1" applyFont="1" applyFill="1" applyBorder="1" applyAlignment="1" applyProtection="1">
      <alignment vertical="center"/>
    </xf>
    <xf numFmtId="1" fontId="0" fillId="4" borderId="3" xfId="0" applyNumberFormat="1" applyFill="1" applyBorder="1" applyAlignment="1" applyProtection="1">
      <alignment vertical="center"/>
    </xf>
    <xf numFmtId="1" fontId="0" fillId="4" borderId="3" xfId="1" applyNumberFormat="1" applyFont="1" applyFill="1" applyBorder="1" applyAlignment="1" applyProtection="1">
      <alignment vertical="center"/>
    </xf>
    <xf numFmtId="0" fontId="9" fillId="2" borderId="4" xfId="0" applyFont="1" applyFill="1" applyBorder="1" applyAlignment="1" applyProtection="1">
      <alignment horizontal="center" vertical="center"/>
    </xf>
    <xf numFmtId="0" fontId="0" fillId="0" borderId="4" xfId="0" applyBorder="1" applyProtection="1"/>
    <xf numFmtId="0" fontId="0" fillId="4" borderId="4" xfId="0" applyFill="1" applyBorder="1" applyAlignment="1" applyProtection="1">
      <alignment vertical="center"/>
    </xf>
    <xf numFmtId="0" fontId="0" fillId="3" borderId="4" xfId="0" applyFill="1" applyBorder="1" applyAlignment="1" applyProtection="1">
      <alignment horizontal="center" vertical="center"/>
    </xf>
    <xf numFmtId="49" fontId="10" fillId="0" borderId="4" xfId="3" applyBorder="1" applyAlignment="1" applyProtection="1">
      <alignment horizontal="justify" vertical="justify" wrapText="1"/>
    </xf>
    <xf numFmtId="0" fontId="2" fillId="0" borderId="4" xfId="0" applyFont="1" applyBorder="1" applyAlignment="1" applyProtection="1">
      <alignment vertical="center"/>
    </xf>
    <xf numFmtId="1" fontId="0" fillId="4" borderId="4" xfId="0" applyNumberFormat="1" applyFill="1" applyBorder="1" applyAlignment="1" applyProtection="1">
      <alignment vertical="center"/>
    </xf>
    <xf numFmtId="0" fontId="11" fillId="5" borderId="4" xfId="0" applyFont="1" applyFill="1" applyBorder="1" applyAlignment="1" applyProtection="1">
      <alignment vertical="center"/>
    </xf>
    <xf numFmtId="164" fontId="0" fillId="4" borderId="4" xfId="0" applyNumberFormat="1" applyFill="1" applyBorder="1" applyAlignment="1" applyProtection="1">
      <alignment vertical="center"/>
    </xf>
    <xf numFmtId="0" fontId="2" fillId="8" borderId="4" xfId="0" applyFont="1" applyFill="1" applyBorder="1" applyAlignment="1" applyProtection="1">
      <alignment vertical="center"/>
    </xf>
    <xf numFmtId="49" fontId="12" fillId="0" borderId="6" xfId="0" applyNumberFormat="1" applyFont="1" applyBorder="1" applyAlignment="1" applyProtection="1">
      <alignment wrapText="1"/>
    </xf>
    <xf numFmtId="49" fontId="12" fillId="0" borderId="6" xfId="0" applyNumberFormat="1" applyFont="1" applyBorder="1" applyProtection="1"/>
    <xf numFmtId="1" fontId="2" fillId="8" borderId="4" xfId="0" applyNumberFormat="1" applyFont="1" applyFill="1" applyBorder="1" applyAlignment="1" applyProtection="1">
      <alignment vertical="center"/>
    </xf>
    <xf numFmtId="0" fontId="2" fillId="0" borderId="4" xfId="0" applyFont="1" applyBorder="1" applyAlignment="1" applyProtection="1">
      <alignment vertical="center" wrapText="1"/>
    </xf>
    <xf numFmtId="49" fontId="10" fillId="7" borderId="4" xfId="3" applyFill="1" applyBorder="1" applyAlignment="1" applyProtection="1">
      <alignment horizontal="justify" vertical="justify" wrapText="1"/>
    </xf>
    <xf numFmtId="0" fontId="2" fillId="7" borderId="4" xfId="0" applyFont="1" applyFill="1" applyBorder="1" applyAlignment="1" applyProtection="1">
      <alignment vertical="center"/>
    </xf>
    <xf numFmtId="0" fontId="0" fillId="4" borderId="4" xfId="0" applyFill="1" applyBorder="1" applyAlignment="1" applyProtection="1">
      <alignment vertical="center" wrapText="1"/>
    </xf>
    <xf numFmtId="0" fontId="0" fillId="3" borderId="4" xfId="0" applyFill="1" applyBorder="1" applyAlignment="1" applyProtection="1">
      <alignment horizontal="center" vertical="center" wrapText="1"/>
    </xf>
    <xf numFmtId="1" fontId="0" fillId="4" borderId="4" xfId="0" applyNumberFormat="1" applyFill="1" applyBorder="1" applyAlignment="1" applyProtection="1">
      <alignment vertical="center" wrapText="1"/>
    </xf>
    <xf numFmtId="0" fontId="11" fillId="5" borderId="4" xfId="0" applyFont="1" applyFill="1" applyBorder="1" applyAlignment="1" applyProtection="1">
      <alignment vertical="center" wrapText="1"/>
    </xf>
    <xf numFmtId="164" fontId="0" fillId="4" borderId="4" xfId="0" applyNumberFormat="1" applyFill="1" applyBorder="1" applyAlignment="1" applyProtection="1">
      <alignment vertical="center" wrapText="1"/>
    </xf>
    <xf numFmtId="0" fontId="2" fillId="8" borderId="4" xfId="0" applyFont="1" applyFill="1" applyBorder="1" applyAlignment="1" applyProtection="1">
      <alignment vertical="center" wrapText="1"/>
    </xf>
    <xf numFmtId="0" fontId="0" fillId="0" borderId="0" xfId="0" applyAlignment="1" applyProtection="1">
      <alignment wrapText="1"/>
    </xf>
    <xf numFmtId="43" fontId="12" fillId="0" borderId="6" xfId="2" applyFont="1" applyBorder="1" applyAlignment="1" applyProtection="1">
      <alignment horizontal="left"/>
    </xf>
    <xf numFmtId="49" fontId="12" fillId="0" borderId="6" xfId="0" applyNumberFormat="1" applyFont="1" applyBorder="1" applyAlignment="1" applyProtection="1">
      <alignment horizontal="right"/>
    </xf>
    <xf numFmtId="49" fontId="10" fillId="0" borderId="4" xfId="3" applyFill="1" applyBorder="1" applyAlignment="1" applyProtection="1">
      <alignment horizontal="justify" vertical="justify" wrapText="1"/>
    </xf>
    <xf numFmtId="0" fontId="0" fillId="4" borderId="4" xfId="0" applyFill="1" applyBorder="1" applyAlignment="1" applyProtection="1">
      <alignment horizontal="center" vertical="center" wrapText="1"/>
    </xf>
    <xf numFmtId="0" fontId="6" fillId="0" borderId="2" xfId="4" applyProtection="1"/>
    <xf numFmtId="0" fontId="9" fillId="2" borderId="1" xfId="4" applyFont="1" applyFill="1" applyBorder="1" applyAlignment="1" applyProtection="1">
      <alignment horizontal="center" vertical="center"/>
    </xf>
    <xf numFmtId="0" fontId="6" fillId="0" borderId="2" xfId="4" applyAlignment="1" applyProtection="1">
      <alignment wrapText="1"/>
    </xf>
    <xf numFmtId="0" fontId="1" fillId="0" borderId="2" xfId="4" applyFont="1" applyProtection="1"/>
    <xf numFmtId="164" fontId="11" fillId="4" borderId="4" xfId="4" applyNumberFormat="1" applyFont="1" applyFill="1" applyBorder="1" applyAlignment="1" applyProtection="1">
      <alignment horizontal="center" vertical="center"/>
    </xf>
    <xf numFmtId="0" fontId="9" fillId="2" borderId="1" xfId="4" applyFont="1" applyFill="1" applyBorder="1" applyAlignment="1" applyProtection="1">
      <alignment horizontal="center" vertical="center"/>
    </xf>
    <xf numFmtId="0" fontId="6" fillId="0" borderId="2" xfId="4" applyProtection="1"/>
    <xf numFmtId="0" fontId="1" fillId="0" borderId="2" xfId="4" applyFont="1" applyProtection="1"/>
    <xf numFmtId="0" fontId="9" fillId="2" borderId="1" xfId="4" applyFont="1" applyFill="1" applyBorder="1" applyAlignment="1" applyProtection="1">
      <alignment horizontal="center" vertical="center" wrapText="1"/>
    </xf>
    <xf numFmtId="0" fontId="13" fillId="2" borderId="1" xfId="4" applyFont="1" applyFill="1" applyBorder="1" applyAlignment="1" applyProtection="1">
      <alignment horizontal="center" vertical="center"/>
    </xf>
    <xf numFmtId="0" fontId="3" fillId="2" borderId="7" xfId="4" applyFont="1" applyFill="1" applyBorder="1" applyAlignment="1" applyProtection="1">
      <alignment horizontal="center" vertical="center"/>
    </xf>
    <xf numFmtId="0" fontId="3" fillId="2" borderId="7" xfId="4" applyFont="1" applyFill="1" applyBorder="1" applyAlignment="1" applyProtection="1">
      <alignment horizontal="center" vertical="center" wrapText="1"/>
    </xf>
    <xf numFmtId="0" fontId="13" fillId="2" borderId="7" xfId="4" applyFont="1" applyFill="1" applyBorder="1" applyAlignment="1" applyProtection="1">
      <alignment horizontal="center" vertical="center"/>
    </xf>
    <xf numFmtId="0" fontId="3" fillId="2" borderId="8" xfId="4" applyFont="1" applyFill="1" applyBorder="1" applyAlignment="1" applyProtection="1">
      <alignment horizontal="center" vertical="center"/>
    </xf>
    <xf numFmtId="0" fontId="6" fillId="0" borderId="8" xfId="4" applyBorder="1" applyAlignment="1" applyProtection="1">
      <alignment vertical="center"/>
    </xf>
    <xf numFmtId="0" fontId="6" fillId="7" borderId="8" xfId="4" applyFill="1" applyBorder="1" applyAlignment="1" applyProtection="1">
      <alignment vertical="center" wrapText="1"/>
    </xf>
    <xf numFmtId="0" fontId="14" fillId="7" borderId="8" xfId="4" applyFont="1" applyFill="1" applyBorder="1" applyAlignment="1" applyProtection="1">
      <alignment vertical="center" wrapText="1"/>
    </xf>
    <xf numFmtId="0" fontId="14" fillId="7" borderId="8" xfId="4" applyFont="1" applyFill="1" applyBorder="1" applyAlignment="1" applyProtection="1">
      <alignment wrapText="1"/>
    </xf>
    <xf numFmtId="0" fontId="1" fillId="7" borderId="8" xfId="4" applyFont="1" applyFill="1" applyBorder="1" applyProtection="1"/>
    <xf numFmtId="167" fontId="6" fillId="0" borderId="8" xfId="4" applyNumberFormat="1" applyBorder="1" applyAlignment="1" applyProtection="1">
      <alignment vertical="center"/>
    </xf>
    <xf numFmtId="0" fontId="8" fillId="7" borderId="8" xfId="4" applyFont="1" applyFill="1" applyBorder="1" applyAlignment="1" applyProtection="1">
      <alignment wrapText="1"/>
    </xf>
    <xf numFmtId="0" fontId="6" fillId="4" borderId="8" xfId="4" applyFill="1" applyBorder="1" applyAlignment="1" applyProtection="1">
      <alignment vertical="center"/>
    </xf>
    <xf numFmtId="0" fontId="6" fillId="0" borderId="8" xfId="4" applyBorder="1" applyProtection="1"/>
    <xf numFmtId="0" fontId="6" fillId="7" borderId="8" xfId="4" applyFill="1" applyBorder="1" applyAlignment="1" applyProtection="1">
      <alignment wrapText="1"/>
    </xf>
    <xf numFmtId="0" fontId="15" fillId="7" borderId="8" xfId="4" applyFont="1" applyFill="1" applyBorder="1" applyAlignment="1" applyProtection="1">
      <alignment wrapText="1"/>
    </xf>
    <xf numFmtId="0" fontId="6" fillId="8" borderId="8" xfId="4" applyFill="1" applyBorder="1" applyAlignment="1" applyProtection="1">
      <alignment vertical="center"/>
    </xf>
    <xf numFmtId="0" fontId="6" fillId="8" borderId="8" xfId="4" applyFill="1" applyBorder="1" applyProtection="1"/>
    <xf numFmtId="0" fontId="6" fillId="8" borderId="8" xfId="4" applyFill="1" applyBorder="1" applyAlignment="1" applyProtection="1">
      <alignment vertical="center" wrapText="1"/>
    </xf>
    <xf numFmtId="0" fontId="14" fillId="8" borderId="8" xfId="4" applyFont="1" applyFill="1" applyBorder="1" applyAlignment="1" applyProtection="1">
      <alignment vertical="center" wrapText="1"/>
    </xf>
    <xf numFmtId="0" fontId="14" fillId="8" borderId="8" xfId="4" applyFont="1" applyFill="1" applyBorder="1" applyAlignment="1" applyProtection="1">
      <alignment wrapText="1"/>
    </xf>
    <xf numFmtId="0" fontId="8" fillId="8" borderId="8" xfId="4" applyFont="1" applyFill="1" applyBorder="1" applyAlignment="1" applyProtection="1">
      <alignment wrapText="1"/>
    </xf>
    <xf numFmtId="0" fontId="6" fillId="8" borderId="8" xfId="4" applyFill="1" applyBorder="1" applyAlignment="1" applyProtection="1">
      <alignment wrapText="1"/>
    </xf>
    <xf numFmtId="0" fontId="6" fillId="8" borderId="2" xfId="4" applyFill="1" applyProtection="1"/>
    <xf numFmtId="167" fontId="6" fillId="0" borderId="8" xfId="4" applyNumberFormat="1" applyBorder="1" applyProtection="1"/>
    <xf numFmtId="0" fontId="6" fillId="0" borderId="8" xfId="4" applyBorder="1" applyAlignment="1" applyProtection="1">
      <alignment wrapText="1"/>
    </xf>
    <xf numFmtId="0" fontId="1" fillId="0" borderId="8" xfId="4" applyFont="1" applyBorder="1" applyAlignment="1" applyProtection="1">
      <alignment wrapText="1"/>
    </xf>
    <xf numFmtId="0" fontId="16" fillId="0" borderId="4" xfId="10" applyNumberFormat="1" applyFont="1" applyFill="1" applyBorder="1" applyAlignment="1" applyProtection="1">
      <alignment horizontal="left" vertical="center" wrapText="1"/>
    </xf>
    <xf numFmtId="0" fontId="6" fillId="0" borderId="4" xfId="4" applyBorder="1" applyAlignment="1" applyProtection="1">
      <alignment vertical="center"/>
    </xf>
    <xf numFmtId="0" fontId="6" fillId="4" borderId="4" xfId="4" applyFill="1" applyBorder="1" applyAlignment="1" applyProtection="1">
      <alignment vertical="center"/>
    </xf>
    <xf numFmtId="0" fontId="6" fillId="0" borderId="4" xfId="4" applyBorder="1" applyProtection="1"/>
    <xf numFmtId="0" fontId="6" fillId="7" borderId="4" xfId="4" applyFill="1" applyBorder="1" applyAlignment="1" applyProtection="1">
      <alignment vertical="center" wrapText="1"/>
    </xf>
    <xf numFmtId="0" fontId="14" fillId="7" borderId="4" xfId="4" applyFont="1" applyFill="1" applyBorder="1" applyAlignment="1" applyProtection="1">
      <alignment vertical="center" wrapText="1"/>
    </xf>
    <xf numFmtId="0" fontId="14" fillId="7" borderId="4" xfId="4" applyFont="1" applyFill="1" applyBorder="1" applyAlignment="1" applyProtection="1">
      <alignment wrapText="1"/>
    </xf>
    <xf numFmtId="0" fontId="1" fillId="7" borderId="4" xfId="4" applyFont="1" applyFill="1" applyBorder="1" applyProtection="1"/>
    <xf numFmtId="167" fontId="6" fillId="0" borderId="4" xfId="4" applyNumberFormat="1" applyBorder="1" applyProtection="1"/>
    <xf numFmtId="0" fontId="1" fillId="0" borderId="4" xfId="4" applyFont="1" applyBorder="1" applyAlignment="1" applyProtection="1">
      <alignment wrapText="1"/>
    </xf>
    <xf numFmtId="0" fontId="6" fillId="0" borderId="4" xfId="4" applyBorder="1" applyAlignment="1" applyProtection="1">
      <alignment wrapText="1"/>
    </xf>
    <xf numFmtId="0" fontId="1" fillId="0" borderId="4" xfId="4" applyFont="1" applyBorder="1" applyProtection="1"/>
    <xf numFmtId="0" fontId="3" fillId="2" borderId="1" xfId="4" applyFont="1" applyFill="1" applyBorder="1" applyAlignment="1" applyProtection="1">
      <alignment horizontal="center" vertical="center"/>
    </xf>
    <xf numFmtId="164" fontId="4" fillId="4" borderId="4" xfId="4" applyNumberFormat="1" applyFont="1" applyFill="1" applyBorder="1" applyAlignment="1" applyProtection="1">
      <alignment horizontal="center" vertical="center"/>
    </xf>
    <xf numFmtId="0" fontId="3" fillId="2" borderId="1" xfId="4" applyFont="1" applyFill="1" applyBorder="1" applyAlignment="1" applyProtection="1">
      <alignment horizontal="center" vertical="center"/>
    </xf>
    <xf numFmtId="3" fontId="6" fillId="4" borderId="8" xfId="4" applyNumberFormat="1" applyFill="1" applyBorder="1" applyAlignment="1" applyProtection="1">
      <alignment vertical="center"/>
    </xf>
    <xf numFmtId="3" fontId="15" fillId="4" borderId="8" xfId="4" applyNumberFormat="1" applyFont="1" applyFill="1" applyBorder="1" applyAlignment="1" applyProtection="1">
      <alignment vertical="center"/>
    </xf>
    <xf numFmtId="0" fontId="15" fillId="4" borderId="8" xfId="4" applyFont="1" applyFill="1" applyBorder="1" applyAlignment="1" applyProtection="1">
      <alignment vertical="center"/>
    </xf>
    <xf numFmtId="0" fontId="15" fillId="0" borderId="8" xfId="4" applyFont="1" applyBorder="1" applyAlignment="1" applyProtection="1">
      <alignment vertical="center"/>
    </xf>
    <xf numFmtId="0" fontId="15" fillId="0" borderId="8" xfId="4" applyFont="1" applyBorder="1" applyProtection="1"/>
    <xf numFmtId="164" fontId="11" fillId="4" borderId="4" xfId="0" applyNumberFormat="1" applyFont="1" applyFill="1" applyBorder="1" applyAlignment="1" applyProtection="1">
      <alignment horizontal="center" vertical="center"/>
    </xf>
    <xf numFmtId="49" fontId="3" fillId="2" borderId="1" xfId="4" applyNumberFormat="1" applyFont="1" applyFill="1" applyBorder="1" applyAlignment="1" applyProtection="1">
      <alignment horizontal="center" vertical="center"/>
    </xf>
    <xf numFmtId="0" fontId="6" fillId="4" borderId="3" xfId="4" applyFill="1" applyBorder="1" applyAlignment="1" applyProtection="1">
      <alignment vertical="center"/>
    </xf>
    <xf numFmtId="49" fontId="6" fillId="4" borderId="3" xfId="4" applyNumberFormat="1" applyFill="1" applyBorder="1" applyAlignment="1" applyProtection="1">
      <alignment vertical="center"/>
    </xf>
    <xf numFmtId="14" fontId="6" fillId="4" borderId="3" xfId="4" applyNumberFormat="1" applyFill="1" applyBorder="1" applyAlignment="1" applyProtection="1">
      <alignment vertical="center"/>
    </xf>
    <xf numFmtId="44" fontId="0" fillId="4" borderId="3" xfId="8" applyFont="1" applyFill="1" applyBorder="1" applyAlignment="1" applyProtection="1">
      <alignment vertical="center"/>
    </xf>
    <xf numFmtId="0" fontId="6" fillId="3" borderId="2" xfId="4" applyFill="1" applyAlignment="1" applyProtection="1">
      <alignment horizontal="center" vertical="center"/>
    </xf>
    <xf numFmtId="49" fontId="6" fillId="3" borderId="2" xfId="4" applyNumberFormat="1" applyFill="1" applyAlignment="1" applyProtection="1">
      <alignment horizontal="center" vertical="center"/>
    </xf>
    <xf numFmtId="0" fontId="3" fillId="2" borderId="4" xfId="4" applyFont="1" applyFill="1" applyBorder="1" applyAlignment="1" applyProtection="1">
      <alignment horizontal="center" vertical="center"/>
    </xf>
    <xf numFmtId="0" fontId="18" fillId="0" borderId="4" xfId="4" applyFont="1" applyBorder="1" applyProtection="1"/>
    <xf numFmtId="0" fontId="19" fillId="9" borderId="4" xfId="4" applyFont="1" applyFill="1" applyBorder="1" applyAlignment="1" applyProtection="1">
      <alignment vertical="center"/>
    </xf>
    <xf numFmtId="42" fontId="0" fillId="4" borderId="4" xfId="6" applyFont="1" applyFill="1" applyBorder="1" applyAlignment="1" applyProtection="1">
      <alignment vertical="center"/>
    </xf>
    <xf numFmtId="164" fontId="6" fillId="4" borderId="4" xfId="4" applyNumberFormat="1" applyFill="1" applyBorder="1" applyAlignment="1" applyProtection="1">
      <alignment vertical="center"/>
    </xf>
    <xf numFmtId="168" fontId="6" fillId="4" borderId="4" xfId="4" applyNumberFormat="1" applyFill="1" applyBorder="1" applyAlignment="1" applyProtection="1">
      <alignment vertical="center"/>
    </xf>
    <xf numFmtId="42" fontId="0" fillId="0" borderId="4" xfId="6" applyFont="1" applyBorder="1" applyProtection="1"/>
    <xf numFmtId="0" fontId="19" fillId="0" borderId="4" xfId="4" applyFont="1" applyBorder="1" applyAlignment="1" applyProtection="1">
      <alignment vertical="center"/>
    </xf>
    <xf numFmtId="42" fontId="0" fillId="0" borderId="4" xfId="6" applyFont="1" applyFill="1" applyBorder="1" applyProtection="1"/>
    <xf numFmtId="164" fontId="6" fillId="0" borderId="4" xfId="4" applyNumberFormat="1" applyBorder="1" applyAlignment="1" applyProtection="1">
      <alignment vertical="center"/>
    </xf>
    <xf numFmtId="42" fontId="0" fillId="0" borderId="4" xfId="6" applyFont="1" applyFill="1" applyBorder="1" applyAlignment="1" applyProtection="1">
      <alignment vertical="center"/>
    </xf>
    <xf numFmtId="42" fontId="6" fillId="0" borderId="4" xfId="4" applyNumberFormat="1" applyBorder="1" applyProtection="1"/>
    <xf numFmtId="9" fontId="0" fillId="0" borderId="2" xfId="7" applyFont="1" applyProtection="1"/>
    <xf numFmtId="42" fontId="6" fillId="0" borderId="2" xfId="4" applyNumberFormat="1" applyProtection="1"/>
    <xf numFmtId="42" fontId="0" fillId="0" borderId="2" xfId="6" applyFont="1" applyProtection="1"/>
    <xf numFmtId="3" fontId="0" fillId="4" borderId="3" xfId="0" applyNumberFormat="1" applyFill="1" applyBorder="1" applyAlignment="1" applyProtection="1">
      <alignment vertical="center"/>
    </xf>
    <xf numFmtId="0" fontId="20" fillId="4" borderId="3" xfId="9" applyFill="1" applyBorder="1" applyAlignment="1" applyProtection="1">
      <alignment vertical="center"/>
    </xf>
    <xf numFmtId="0" fontId="6" fillId="0" borderId="3" xfId="4" applyBorder="1" applyAlignment="1" applyProtection="1">
      <alignment vertical="center"/>
    </xf>
    <xf numFmtId="0" fontId="6" fillId="0" borderId="3" xfId="4" applyBorder="1" applyAlignment="1" applyProtection="1">
      <alignment vertical="center" wrapText="1"/>
    </xf>
    <xf numFmtId="0" fontId="6" fillId="4" borderId="3" xfId="4" applyFill="1" applyBorder="1" applyAlignment="1" applyProtection="1">
      <alignment vertical="center" wrapText="1"/>
    </xf>
    <xf numFmtId="0" fontId="9" fillId="2" borderId="7" xfId="4" applyFont="1" applyFill="1" applyBorder="1" applyAlignment="1" applyProtection="1">
      <alignment horizontal="center" vertical="center"/>
    </xf>
    <xf numFmtId="0" fontId="9" fillId="2" borderId="9" xfId="4" applyFont="1" applyFill="1" applyBorder="1" applyAlignment="1" applyProtection="1">
      <alignment horizontal="center" vertical="center"/>
    </xf>
    <xf numFmtId="0" fontId="6" fillId="0" borderId="10" xfId="4" applyBorder="1" applyAlignment="1" applyProtection="1">
      <alignment vertical="center"/>
    </xf>
    <xf numFmtId="0" fontId="6" fillId="4" borderId="8" xfId="4" applyFill="1" applyBorder="1" applyAlignment="1" applyProtection="1">
      <alignment vertical="center" wrapText="1"/>
    </xf>
    <xf numFmtId="0" fontId="9" fillId="2" borderId="2" xfId="4" applyFont="1" applyFill="1" applyAlignment="1" applyProtection="1">
      <alignment horizontal="center" vertical="center"/>
    </xf>
    <xf numFmtId="0" fontId="6" fillId="4" borderId="8" xfId="4" applyFill="1" applyBorder="1" applyAlignment="1" applyProtection="1">
      <alignment horizontal="justify" vertical="top"/>
    </xf>
  </cellXfs>
  <cellStyles count="11">
    <cellStyle name="BodyStyle" xfId="3" xr:uid="{52A65E1A-A3C8-4516-B0E1-587CB566335F}"/>
    <cellStyle name="Hipervínculo" xfId="9" builtinId="8"/>
    <cellStyle name="Millares" xfId="2" builtinId="3"/>
    <cellStyle name="Millares [0]" xfId="1" builtinId="6"/>
    <cellStyle name="Millares 2" xfId="5" xr:uid="{A84A256F-C77C-4432-9D9E-504F20A22324}"/>
    <cellStyle name="Millares 2 2" xfId="10" xr:uid="{F43F109E-2F6D-488A-A857-147AFA0697DA}"/>
    <cellStyle name="Moneda [0] 2" xfId="6" xr:uid="{2E4B1D77-C730-46FF-B51D-3B38AC1A926C}"/>
    <cellStyle name="Moneda 2" xfId="8" xr:uid="{AA9CF7A3-2BC5-4C11-AB7E-F131E321A2F5}"/>
    <cellStyle name="Normal" xfId="0" builtinId="0"/>
    <cellStyle name="Normal 2" xfId="4" xr:uid="{5CC0A639-55A9-41DC-9B2A-4FB8E519746C}"/>
    <cellStyle name="Porcentaje 2" xfId="7" xr:uid="{2A48049D-C676-4802-8F24-F84D0B8CF5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3</xdr:row>
      <xdr:rowOff>43</xdr:rowOff>
    </xdr:to>
    <xdr:pic>
      <xdr:nvPicPr>
        <xdr:cNvPr id="2" name="Picture 1" descr="Picture">
          <a:extLst>
            <a:ext uri="{FF2B5EF4-FFF2-40B4-BE49-F238E27FC236}">
              <a16:creationId xmlns:a16="http://schemas.microsoft.com/office/drawing/2014/main" id="{977DCA96-F334-4782-8BD2-4A09017CCF67}"/>
            </a:ext>
          </a:extLst>
        </xdr:cNvPr>
        <xdr:cNvPicPr>
          <a:picLocks noChangeAspect="1"/>
        </xdr:cNvPicPr>
      </xdr:nvPicPr>
      <xdr:blipFill>
        <a:blip xmlns:r="http://schemas.openxmlformats.org/officeDocument/2006/relationships" r:embed="rId1"/>
        <a:stretch>
          <a:fillRect/>
        </a:stretch>
      </xdr:blipFill>
      <xdr:spPr>
        <a:xfrm>
          <a:off x="0" y="0"/>
          <a:ext cx="629728" cy="54350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A6BE09E4-D170-4DCE-97D9-CE4688D23709}"/>
            </a:ext>
          </a:extLst>
        </xdr:cNvPr>
        <xdr:cNvPicPr>
          <a:picLocks noChangeAspect="1"/>
        </xdr:cNvPicPr>
      </xdr:nvPicPr>
      <xdr:blipFill>
        <a:blip xmlns:r="http://schemas.openxmlformats.org/officeDocument/2006/relationships" r:embed="rId1"/>
        <a:stretch>
          <a:fillRect/>
        </a:stretch>
      </xdr:blipFill>
      <xdr:spPr>
        <a:xfrm>
          <a:off x="0" y="0"/>
          <a:ext cx="629837" cy="54350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7AF33129-2035-49E6-B4FF-9DF4A7728C44}"/>
            </a:ext>
          </a:extLst>
        </xdr:cNvPr>
        <xdr:cNvPicPr>
          <a:picLocks noChangeAspect="1"/>
        </xdr:cNvPicPr>
      </xdr:nvPicPr>
      <xdr:blipFill>
        <a:blip xmlns:r="http://schemas.openxmlformats.org/officeDocument/2006/relationships" r:embed="rId1"/>
        <a:stretch>
          <a:fillRect/>
        </a:stretch>
      </xdr:blipFill>
      <xdr:spPr>
        <a:xfrm>
          <a:off x="0" y="0"/>
          <a:ext cx="629837" cy="5435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163945</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655C0D65-EA8F-4A33-AAA9-5C40A05A0325}"/>
            </a:ext>
          </a:extLst>
        </xdr:cNvPr>
        <xdr:cNvPicPr>
          <a:picLocks noChangeAspect="1"/>
        </xdr:cNvPicPr>
      </xdr:nvPicPr>
      <xdr:blipFill>
        <a:blip xmlns:r="http://schemas.openxmlformats.org/officeDocument/2006/relationships" r:embed="rId1"/>
        <a:stretch>
          <a:fillRect/>
        </a:stretch>
      </xdr:blipFill>
      <xdr:spPr>
        <a:xfrm>
          <a:off x="0" y="0"/>
          <a:ext cx="629837" cy="5435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32457132-6627-49C8-AA5F-E0FC5A55E5CC}"/>
            </a:ext>
          </a:extLst>
        </xdr:cNvPr>
        <xdr:cNvPicPr>
          <a:picLocks noChangeAspect="1"/>
        </xdr:cNvPicPr>
      </xdr:nvPicPr>
      <xdr:blipFill>
        <a:blip xmlns:r="http://schemas.openxmlformats.org/officeDocument/2006/relationships" r:embed="rId1"/>
        <a:stretch>
          <a:fillRect/>
        </a:stretch>
      </xdr:blipFill>
      <xdr:spPr>
        <a:xfrm>
          <a:off x="0" y="0"/>
          <a:ext cx="629837" cy="54350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D7337373-E718-490E-B856-C21790F12DDD}"/>
            </a:ext>
          </a:extLst>
        </xdr:cNvPr>
        <xdr:cNvPicPr>
          <a:picLocks noChangeAspect="1"/>
        </xdr:cNvPicPr>
      </xdr:nvPicPr>
      <xdr:blipFill>
        <a:blip xmlns:r="http://schemas.openxmlformats.org/officeDocument/2006/relationships" r:embed="rId1"/>
        <a:stretch>
          <a:fillRect/>
        </a:stretch>
      </xdr:blipFill>
      <xdr:spPr>
        <a:xfrm>
          <a:off x="0" y="0"/>
          <a:ext cx="629837" cy="54350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A0737DE-EF99-4D37-8ED0-30942196A0D7}"/>
            </a:ext>
          </a:extLst>
        </xdr:cNvPr>
        <xdr:cNvPicPr>
          <a:picLocks noChangeAspect="1"/>
        </xdr:cNvPicPr>
      </xdr:nvPicPr>
      <xdr:blipFill>
        <a:blip xmlns:r="http://schemas.openxmlformats.org/officeDocument/2006/relationships" r:embed="rId1"/>
        <a:stretch>
          <a:fillRect/>
        </a:stretch>
      </xdr:blipFill>
      <xdr:spPr>
        <a:xfrm>
          <a:off x="0" y="0"/>
          <a:ext cx="629837" cy="54350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hyperlink" Target="mailto:control_interno@ProsperidadSocial.gov.co" TargetMode="External"/><Relationship Id="rId1" Type="http://schemas.openxmlformats.org/officeDocument/2006/relationships/hyperlink" Target="mailto:Ingrid.Leon@prosperidadsocial.gov.co"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IV351004"/>
  <sheetViews>
    <sheetView tabSelected="1" workbookViewId="0">
      <selection sqref="A1:XFD1048576"/>
    </sheetView>
  </sheetViews>
  <sheetFormatPr baseColWidth="10" defaultColWidth="9.109375" defaultRowHeight="14.4" x14ac:dyDescent="0.3"/>
  <cols>
    <col min="1" max="1" width="9.109375" style="1"/>
    <col min="2" max="2" width="10" style="1" customWidth="1"/>
    <col min="3" max="3" width="17" style="1" customWidth="1"/>
    <col min="4" max="4" width="13.6640625" style="1" customWidth="1"/>
    <col min="5" max="5" width="19" style="1" customWidth="1"/>
    <col min="6" max="6" width="20.88671875" style="1" customWidth="1"/>
    <col min="7" max="7" width="18.6640625" style="1" customWidth="1"/>
    <col min="8" max="8" width="24.88671875" style="1" customWidth="1"/>
    <col min="9" max="11" width="29.109375" style="1" customWidth="1"/>
    <col min="12" max="14" width="30.6640625" style="1" customWidth="1"/>
    <col min="15" max="15" width="19" style="1" customWidth="1"/>
    <col min="16" max="16" width="9.109375" style="1"/>
    <col min="17" max="256" width="8" style="1" hidden="1"/>
    <col min="257" max="16384" width="9.109375" style="1"/>
  </cols>
  <sheetData>
    <row r="1" spans="1:15" x14ac:dyDescent="0.3">
      <c r="B1" s="2" t="s">
        <v>0</v>
      </c>
      <c r="C1" s="2">
        <v>51</v>
      </c>
      <c r="D1" s="2" t="s">
        <v>1</v>
      </c>
    </row>
    <row r="2" spans="1:15" x14ac:dyDescent="0.3">
      <c r="B2" s="2" t="s">
        <v>2</v>
      </c>
      <c r="C2" s="2">
        <v>50</v>
      </c>
      <c r="D2" s="2" t="s">
        <v>3</v>
      </c>
    </row>
    <row r="3" spans="1:15" x14ac:dyDescent="0.3">
      <c r="B3" s="2" t="s">
        <v>4</v>
      </c>
      <c r="C3" s="2">
        <v>1</v>
      </c>
    </row>
    <row r="4" spans="1:15" x14ac:dyDescent="0.3">
      <c r="B4" s="2" t="s">
        <v>5</v>
      </c>
      <c r="C4" s="2">
        <v>3257</v>
      </c>
    </row>
    <row r="5" spans="1:15" x14ac:dyDescent="0.3">
      <c r="B5" s="2" t="s">
        <v>6</v>
      </c>
      <c r="C5" s="3">
        <v>44561</v>
      </c>
    </row>
    <row r="6" spans="1:15" x14ac:dyDescent="0.3">
      <c r="B6" s="2" t="s">
        <v>7</v>
      </c>
      <c r="C6" s="2">
        <v>12</v>
      </c>
      <c r="D6" s="2" t="s">
        <v>8</v>
      </c>
    </row>
    <row r="8" spans="1:15" x14ac:dyDescent="0.3">
      <c r="A8" s="2" t="s">
        <v>9</v>
      </c>
      <c r="B8" s="4" t="s">
        <v>10</v>
      </c>
      <c r="C8" s="5"/>
      <c r="D8" s="5"/>
      <c r="E8" s="5"/>
      <c r="F8" s="5"/>
      <c r="G8" s="5"/>
      <c r="H8" s="5"/>
      <c r="I8" s="5"/>
      <c r="J8" s="5"/>
      <c r="K8" s="5"/>
      <c r="L8" s="5"/>
      <c r="M8" s="5"/>
      <c r="N8" s="5"/>
      <c r="O8" s="5"/>
    </row>
    <row r="9" spans="1:15" x14ac:dyDescent="0.3">
      <c r="C9" s="2">
        <v>2</v>
      </c>
      <c r="D9" s="2">
        <v>3</v>
      </c>
      <c r="E9" s="2">
        <v>4</v>
      </c>
      <c r="F9" s="2">
        <v>7</v>
      </c>
      <c r="G9" s="2">
        <v>8</v>
      </c>
      <c r="H9" s="2">
        <v>12</v>
      </c>
      <c r="I9" s="2">
        <v>16</v>
      </c>
      <c r="J9" s="2">
        <v>20</v>
      </c>
      <c r="K9" s="2">
        <v>24</v>
      </c>
      <c r="L9" s="2">
        <v>28</v>
      </c>
      <c r="M9" s="2">
        <v>32</v>
      </c>
      <c r="N9" s="2">
        <v>36</v>
      </c>
      <c r="O9" s="2">
        <v>40</v>
      </c>
    </row>
    <row r="10" spans="1:15" x14ac:dyDescent="0.3">
      <c r="C10" s="2" t="s">
        <v>11</v>
      </c>
      <c r="D10" s="2" t="s">
        <v>12</v>
      </c>
      <c r="E10" s="2" t="s">
        <v>13</v>
      </c>
      <c r="F10" s="2" t="s">
        <v>14</v>
      </c>
      <c r="G10" s="2" t="s">
        <v>15</v>
      </c>
      <c r="H10" s="2" t="s">
        <v>16</v>
      </c>
      <c r="I10" s="2" t="s">
        <v>17</v>
      </c>
      <c r="J10" s="2" t="s">
        <v>18</v>
      </c>
      <c r="K10" s="2" t="s">
        <v>19</v>
      </c>
      <c r="L10" s="2" t="s">
        <v>20</v>
      </c>
      <c r="M10" s="2" t="s">
        <v>21</v>
      </c>
      <c r="N10" s="2" t="s">
        <v>22</v>
      </c>
      <c r="O10" s="2" t="s">
        <v>23</v>
      </c>
    </row>
    <row r="11" spans="1:15" x14ac:dyDescent="0.3">
      <c r="A11" s="2">
        <v>10</v>
      </c>
      <c r="B11" s="1" t="s">
        <v>24</v>
      </c>
      <c r="C11" s="6" t="s">
        <v>25</v>
      </c>
      <c r="D11" s="7" t="s">
        <v>54</v>
      </c>
      <c r="E11" s="7" t="s">
        <v>24</v>
      </c>
      <c r="F11" s="8"/>
      <c r="G11" s="8"/>
      <c r="H11" s="8"/>
      <c r="I11" s="8"/>
      <c r="J11" s="8"/>
      <c r="K11" s="8"/>
      <c r="L11" s="8"/>
      <c r="M11" s="8"/>
      <c r="N11" s="8"/>
      <c r="O11" s="7" t="s">
        <v>24</v>
      </c>
    </row>
    <row r="12" spans="1:15" x14ac:dyDescent="0.3">
      <c r="A12" s="2">
        <v>20</v>
      </c>
      <c r="B12" s="1" t="s">
        <v>24</v>
      </c>
      <c r="C12" s="6" t="s">
        <v>26</v>
      </c>
      <c r="D12" s="6" t="s">
        <v>24</v>
      </c>
      <c r="E12" s="6" t="s">
        <v>24</v>
      </c>
      <c r="F12" s="8"/>
      <c r="G12" s="8"/>
      <c r="H12" s="8"/>
      <c r="I12" s="8"/>
      <c r="J12" s="8"/>
      <c r="K12" s="8"/>
      <c r="L12" s="8"/>
      <c r="M12" s="8"/>
      <c r="N12" s="8"/>
      <c r="O12" s="7" t="s">
        <v>24</v>
      </c>
    </row>
    <row r="13" spans="1:15" x14ac:dyDescent="0.3">
      <c r="A13" s="2">
        <v>30</v>
      </c>
      <c r="B13" s="1" t="s">
        <v>24</v>
      </c>
      <c r="C13" s="6" t="s">
        <v>27</v>
      </c>
      <c r="D13" s="6" t="s">
        <v>24</v>
      </c>
      <c r="E13" s="6" t="s">
        <v>24</v>
      </c>
      <c r="F13" s="7">
        <v>0</v>
      </c>
      <c r="G13" s="7"/>
      <c r="H13" s="8"/>
      <c r="I13" s="7">
        <v>0</v>
      </c>
      <c r="J13" s="8"/>
      <c r="K13" s="7">
        <v>0</v>
      </c>
      <c r="L13" s="7">
        <v>0</v>
      </c>
      <c r="M13" s="8"/>
      <c r="N13" s="8"/>
      <c r="O13" s="7" t="s">
        <v>24</v>
      </c>
    </row>
    <row r="14" spans="1:15" x14ac:dyDescent="0.3">
      <c r="A14" s="2">
        <v>40</v>
      </c>
      <c r="B14" s="1" t="s">
        <v>24</v>
      </c>
      <c r="C14" s="6" t="s">
        <v>28</v>
      </c>
      <c r="D14" s="6" t="s">
        <v>24</v>
      </c>
      <c r="E14" s="6" t="s">
        <v>24</v>
      </c>
      <c r="F14" s="7">
        <v>0</v>
      </c>
      <c r="G14" s="7"/>
      <c r="H14" s="8"/>
      <c r="I14" s="7">
        <v>0</v>
      </c>
      <c r="J14" s="8"/>
      <c r="K14" s="7">
        <v>0</v>
      </c>
      <c r="L14" s="7">
        <v>0</v>
      </c>
      <c r="M14" s="8"/>
      <c r="N14" s="8"/>
      <c r="O14" s="7" t="s">
        <v>24</v>
      </c>
    </row>
    <row r="15" spans="1:15" ht="15" thickBot="1" x14ac:dyDescent="0.35">
      <c r="A15" s="2">
        <v>50</v>
      </c>
      <c r="B15" s="1" t="s">
        <v>24</v>
      </c>
      <c r="C15" s="6" t="s">
        <v>29</v>
      </c>
      <c r="D15" s="6" t="s">
        <v>24</v>
      </c>
      <c r="E15" s="6" t="s">
        <v>24</v>
      </c>
      <c r="F15" s="8"/>
      <c r="G15" s="8"/>
      <c r="H15" s="8"/>
      <c r="I15" s="8"/>
      <c r="J15" s="8"/>
      <c r="K15" s="8"/>
      <c r="L15" s="8"/>
      <c r="M15" s="8"/>
      <c r="N15" s="8"/>
      <c r="O15" s="7" t="s">
        <v>24</v>
      </c>
    </row>
    <row r="16" spans="1:15" ht="15" thickBot="1" x14ac:dyDescent="0.35">
      <c r="A16" s="2">
        <v>60</v>
      </c>
      <c r="B16" s="1" t="s">
        <v>24</v>
      </c>
      <c r="C16" s="6" t="s">
        <v>30</v>
      </c>
      <c r="D16" s="6" t="s">
        <v>24</v>
      </c>
      <c r="E16" s="6" t="s">
        <v>24</v>
      </c>
      <c r="F16" s="7">
        <v>0</v>
      </c>
      <c r="G16" s="7"/>
      <c r="H16" s="8"/>
      <c r="I16" s="7">
        <v>0</v>
      </c>
      <c r="J16" s="8"/>
      <c r="K16" s="7">
        <v>0</v>
      </c>
      <c r="L16" s="7">
        <v>0</v>
      </c>
      <c r="M16" s="8"/>
      <c r="N16" s="8"/>
      <c r="O16" s="7" t="s">
        <v>24</v>
      </c>
    </row>
    <row r="17" spans="1:15" ht="15" thickBot="1" x14ac:dyDescent="0.35">
      <c r="A17" s="2">
        <v>70</v>
      </c>
      <c r="B17" s="1" t="s">
        <v>24</v>
      </c>
      <c r="C17" s="6" t="s">
        <v>31</v>
      </c>
      <c r="D17" s="6" t="s">
        <v>24</v>
      </c>
      <c r="E17" s="6" t="s">
        <v>24</v>
      </c>
      <c r="F17" s="7">
        <v>0</v>
      </c>
      <c r="G17" s="7"/>
      <c r="H17" s="8"/>
      <c r="I17" s="7">
        <v>0</v>
      </c>
      <c r="J17" s="8"/>
      <c r="K17" s="7">
        <v>0</v>
      </c>
      <c r="L17" s="7">
        <v>0</v>
      </c>
      <c r="M17" s="8"/>
      <c r="N17" s="8"/>
      <c r="O17" s="7" t="s">
        <v>24</v>
      </c>
    </row>
    <row r="18" spans="1:15" ht="15" thickBot="1" x14ac:dyDescent="0.35">
      <c r="A18" s="2">
        <v>80</v>
      </c>
      <c r="B18" s="1" t="s">
        <v>24</v>
      </c>
      <c r="C18" s="6" t="s">
        <v>32</v>
      </c>
      <c r="D18" s="6" t="s">
        <v>24</v>
      </c>
      <c r="E18" s="6" t="s">
        <v>24</v>
      </c>
      <c r="F18" s="7">
        <v>0</v>
      </c>
      <c r="G18" s="7"/>
      <c r="H18" s="8"/>
      <c r="I18" s="7">
        <v>0</v>
      </c>
      <c r="J18" s="8"/>
      <c r="K18" s="7">
        <v>0</v>
      </c>
      <c r="L18" s="7">
        <v>0</v>
      </c>
      <c r="M18" s="8"/>
      <c r="N18" s="8"/>
      <c r="O18" s="7" t="s">
        <v>24</v>
      </c>
    </row>
    <row r="19" spans="1:15" ht="15" thickBot="1" x14ac:dyDescent="0.35">
      <c r="A19" s="2">
        <v>90</v>
      </c>
      <c r="B19" s="1" t="s">
        <v>24</v>
      </c>
      <c r="C19" s="6" t="s">
        <v>33</v>
      </c>
      <c r="D19" s="6" t="s">
        <v>24</v>
      </c>
      <c r="E19" s="6" t="s">
        <v>24</v>
      </c>
      <c r="F19" s="7">
        <v>0</v>
      </c>
      <c r="G19" s="7"/>
      <c r="H19" s="8"/>
      <c r="I19" s="7">
        <v>0</v>
      </c>
      <c r="J19" s="8"/>
      <c r="K19" s="7">
        <v>0</v>
      </c>
      <c r="L19" s="7">
        <v>0</v>
      </c>
      <c r="M19" s="8"/>
      <c r="N19" s="8"/>
      <c r="O19" s="7" t="s">
        <v>24</v>
      </c>
    </row>
    <row r="20" spans="1:15" ht="15" thickBot="1" x14ac:dyDescent="0.35">
      <c r="A20" s="2">
        <v>100</v>
      </c>
      <c r="B20" s="1" t="s">
        <v>24</v>
      </c>
      <c r="C20" s="6" t="s">
        <v>34</v>
      </c>
      <c r="D20" s="6" t="s">
        <v>24</v>
      </c>
      <c r="E20" s="6" t="s">
        <v>24</v>
      </c>
      <c r="F20" s="9">
        <v>1381368130080</v>
      </c>
      <c r="G20" s="7"/>
      <c r="H20" s="8"/>
      <c r="I20" s="7">
        <v>0</v>
      </c>
      <c r="J20" s="8"/>
      <c r="K20" s="10">
        <v>1217020930257.05</v>
      </c>
      <c r="L20" s="7">
        <v>0</v>
      </c>
      <c r="M20" s="8"/>
      <c r="N20" s="8"/>
      <c r="O20" s="7" t="s">
        <v>4488</v>
      </c>
    </row>
    <row r="21" spans="1:15" ht="15" thickBot="1" x14ac:dyDescent="0.35">
      <c r="A21" s="2">
        <v>110</v>
      </c>
      <c r="B21" s="1" t="s">
        <v>24</v>
      </c>
      <c r="C21" s="6" t="s">
        <v>35</v>
      </c>
      <c r="D21" s="6" t="s">
        <v>24</v>
      </c>
      <c r="E21" s="6" t="s">
        <v>24</v>
      </c>
      <c r="F21" s="8"/>
      <c r="G21" s="8"/>
      <c r="H21" s="8"/>
      <c r="I21" s="8"/>
      <c r="J21" s="8"/>
      <c r="K21" s="8"/>
      <c r="L21" s="8"/>
      <c r="M21" s="8"/>
      <c r="N21" s="8"/>
      <c r="O21" s="7" t="s">
        <v>24</v>
      </c>
    </row>
    <row r="22" spans="1:15" x14ac:dyDescent="0.3">
      <c r="A22" s="2">
        <v>120</v>
      </c>
      <c r="B22" s="1" t="s">
        <v>24</v>
      </c>
      <c r="C22" s="6" t="s">
        <v>36</v>
      </c>
      <c r="D22" s="6" t="s">
        <v>24</v>
      </c>
      <c r="E22" s="6" t="s">
        <v>24</v>
      </c>
      <c r="F22" s="7">
        <v>0</v>
      </c>
      <c r="G22" s="7"/>
      <c r="H22" s="8"/>
      <c r="I22" s="7">
        <v>0</v>
      </c>
      <c r="J22" s="8"/>
      <c r="K22" s="7">
        <v>0</v>
      </c>
      <c r="L22" s="7">
        <v>0</v>
      </c>
      <c r="M22" s="8"/>
      <c r="N22" s="8"/>
      <c r="O22" s="7" t="s">
        <v>24</v>
      </c>
    </row>
    <row r="23" spans="1:15" x14ac:dyDescent="0.3">
      <c r="A23" s="2">
        <v>130</v>
      </c>
      <c r="B23" s="1" t="s">
        <v>24</v>
      </c>
      <c r="C23" s="6" t="s">
        <v>37</v>
      </c>
      <c r="D23" s="6" t="s">
        <v>24</v>
      </c>
      <c r="E23" s="6" t="s">
        <v>24</v>
      </c>
      <c r="F23" s="7">
        <v>0</v>
      </c>
      <c r="G23" s="7"/>
      <c r="H23" s="8"/>
      <c r="I23" s="7">
        <v>0</v>
      </c>
      <c r="J23" s="8"/>
      <c r="K23" s="7">
        <v>0</v>
      </c>
      <c r="L23" s="7">
        <v>0</v>
      </c>
      <c r="M23" s="8"/>
      <c r="N23" s="8"/>
      <c r="O23" s="7" t="s">
        <v>24</v>
      </c>
    </row>
    <row r="24" spans="1:15" x14ac:dyDescent="0.3">
      <c r="A24" s="2">
        <v>140</v>
      </c>
      <c r="B24" s="1" t="s">
        <v>24</v>
      </c>
      <c r="C24" s="6" t="s">
        <v>38</v>
      </c>
      <c r="D24" s="6" t="s">
        <v>24</v>
      </c>
      <c r="E24" s="6" t="s">
        <v>24</v>
      </c>
      <c r="F24" s="7">
        <v>0</v>
      </c>
      <c r="G24" s="7"/>
      <c r="H24" s="8"/>
      <c r="I24" s="7">
        <v>0</v>
      </c>
      <c r="J24" s="8"/>
      <c r="K24" s="7">
        <v>0</v>
      </c>
      <c r="L24" s="7">
        <v>0</v>
      </c>
      <c r="M24" s="8"/>
      <c r="N24" s="8"/>
      <c r="O24" s="7" t="s">
        <v>24</v>
      </c>
    </row>
    <row r="25" spans="1:15" x14ac:dyDescent="0.3">
      <c r="A25" s="2">
        <v>150</v>
      </c>
      <c r="B25" s="1" t="s">
        <v>24</v>
      </c>
      <c r="C25" s="6" t="s">
        <v>39</v>
      </c>
      <c r="D25" s="6" t="s">
        <v>24</v>
      </c>
      <c r="E25" s="6" t="s">
        <v>24</v>
      </c>
      <c r="F25" s="7">
        <v>0</v>
      </c>
      <c r="G25" s="7"/>
      <c r="H25" s="8"/>
      <c r="I25" s="7">
        <v>0</v>
      </c>
      <c r="J25" s="8"/>
      <c r="K25" s="7">
        <v>0</v>
      </c>
      <c r="L25" s="7">
        <v>0</v>
      </c>
      <c r="M25" s="8"/>
      <c r="N25" s="8"/>
      <c r="O25" s="7" t="s">
        <v>24</v>
      </c>
    </row>
    <row r="26" spans="1:15" x14ac:dyDescent="0.3">
      <c r="A26" s="2">
        <v>160</v>
      </c>
      <c r="B26" s="1" t="s">
        <v>24</v>
      </c>
      <c r="C26" s="6" t="s">
        <v>40</v>
      </c>
      <c r="D26" s="6" t="s">
        <v>24</v>
      </c>
      <c r="E26" s="6" t="s">
        <v>24</v>
      </c>
      <c r="F26" s="7">
        <v>0</v>
      </c>
      <c r="G26" s="7"/>
      <c r="H26" s="8"/>
      <c r="I26" s="7">
        <v>0</v>
      </c>
      <c r="J26" s="8"/>
      <c r="K26" s="7">
        <v>0</v>
      </c>
      <c r="L26" s="7">
        <v>0</v>
      </c>
      <c r="M26" s="8"/>
      <c r="N26" s="8"/>
      <c r="O26" s="7" t="s">
        <v>24</v>
      </c>
    </row>
    <row r="27" spans="1:15" x14ac:dyDescent="0.3">
      <c r="A27" s="2">
        <v>170</v>
      </c>
      <c r="B27" s="1" t="s">
        <v>24</v>
      </c>
      <c r="C27" s="6" t="s">
        <v>41</v>
      </c>
      <c r="D27" s="6" t="s">
        <v>24</v>
      </c>
      <c r="E27" s="6" t="s">
        <v>24</v>
      </c>
      <c r="F27" s="7">
        <v>0</v>
      </c>
      <c r="G27" s="7"/>
      <c r="H27" s="8"/>
      <c r="I27" s="7">
        <v>0</v>
      </c>
      <c r="J27" s="8"/>
      <c r="K27" s="7">
        <v>0</v>
      </c>
      <c r="L27" s="7">
        <v>0</v>
      </c>
      <c r="M27" s="8"/>
      <c r="N27" s="8"/>
      <c r="O27" s="7" t="s">
        <v>24</v>
      </c>
    </row>
    <row r="28" spans="1:15" x14ac:dyDescent="0.3">
      <c r="A28" s="2">
        <v>180</v>
      </c>
      <c r="B28" s="1" t="s">
        <v>24</v>
      </c>
      <c r="C28" s="6" t="s">
        <v>42</v>
      </c>
      <c r="D28" s="6" t="s">
        <v>24</v>
      </c>
      <c r="E28" s="6" t="s">
        <v>24</v>
      </c>
      <c r="F28" s="7">
        <v>0</v>
      </c>
      <c r="G28" s="7"/>
      <c r="H28" s="8"/>
      <c r="I28" s="7">
        <v>0</v>
      </c>
      <c r="J28" s="8"/>
      <c r="K28" s="7">
        <v>0</v>
      </c>
      <c r="L28" s="7">
        <v>0</v>
      </c>
      <c r="M28" s="8"/>
      <c r="N28" s="8"/>
      <c r="O28" s="7"/>
    </row>
    <row r="29" spans="1:15" x14ac:dyDescent="0.3">
      <c r="A29" s="2">
        <v>190</v>
      </c>
      <c r="B29" s="1" t="s">
        <v>24</v>
      </c>
      <c r="C29" s="6" t="s">
        <v>43</v>
      </c>
      <c r="D29" s="6" t="s">
        <v>24</v>
      </c>
      <c r="E29" s="6" t="s">
        <v>24</v>
      </c>
      <c r="F29" s="7">
        <v>0</v>
      </c>
      <c r="G29" s="7"/>
      <c r="H29" s="8"/>
      <c r="I29" s="7">
        <v>0</v>
      </c>
      <c r="J29" s="8"/>
      <c r="K29" s="7">
        <v>0</v>
      </c>
      <c r="L29" s="7">
        <v>0</v>
      </c>
      <c r="M29" s="8"/>
      <c r="N29" s="8"/>
      <c r="O29" s="7" t="s">
        <v>24</v>
      </c>
    </row>
    <row r="30" spans="1:15" x14ac:dyDescent="0.3">
      <c r="A30" s="2">
        <v>200</v>
      </c>
      <c r="B30" s="1" t="s">
        <v>24</v>
      </c>
      <c r="C30" s="6" t="s">
        <v>44</v>
      </c>
      <c r="D30" s="6" t="s">
        <v>24</v>
      </c>
      <c r="E30" s="6" t="s">
        <v>24</v>
      </c>
      <c r="F30" s="8"/>
      <c r="G30" s="8"/>
      <c r="H30" s="8"/>
      <c r="I30" s="8"/>
      <c r="J30" s="8"/>
      <c r="K30" s="8"/>
      <c r="L30" s="8"/>
      <c r="M30" s="8"/>
      <c r="N30" s="8"/>
      <c r="O30" s="7" t="s">
        <v>24</v>
      </c>
    </row>
    <row r="31" spans="1:15" x14ac:dyDescent="0.3">
      <c r="A31" s="2">
        <v>210</v>
      </c>
      <c r="B31" s="1" t="s">
        <v>24</v>
      </c>
      <c r="C31" s="6" t="s">
        <v>45</v>
      </c>
      <c r="D31" s="6" t="s">
        <v>24</v>
      </c>
      <c r="E31" s="6" t="s">
        <v>24</v>
      </c>
      <c r="F31" s="7">
        <v>0</v>
      </c>
      <c r="G31" s="7"/>
      <c r="H31" s="8"/>
      <c r="I31" s="7">
        <v>0</v>
      </c>
      <c r="J31" s="8"/>
      <c r="K31" s="7">
        <v>0</v>
      </c>
      <c r="L31" s="7">
        <v>0</v>
      </c>
      <c r="M31" s="8"/>
      <c r="N31" s="8"/>
      <c r="O31" s="7" t="s">
        <v>24</v>
      </c>
    </row>
    <row r="32" spans="1:15" x14ac:dyDescent="0.3">
      <c r="A32" s="2">
        <v>220</v>
      </c>
      <c r="B32" s="1" t="s">
        <v>24</v>
      </c>
      <c r="C32" s="6" t="s">
        <v>46</v>
      </c>
      <c r="D32" s="6" t="s">
        <v>24</v>
      </c>
      <c r="E32" s="6" t="s">
        <v>24</v>
      </c>
      <c r="F32" s="7">
        <v>0</v>
      </c>
      <c r="G32" s="7"/>
      <c r="H32" s="8"/>
      <c r="I32" s="7">
        <v>0</v>
      </c>
      <c r="J32" s="8"/>
      <c r="K32" s="7">
        <v>0</v>
      </c>
      <c r="L32" s="7">
        <v>0</v>
      </c>
      <c r="M32" s="8"/>
      <c r="N32" s="8"/>
      <c r="O32" s="7" t="s">
        <v>24</v>
      </c>
    </row>
    <row r="33" spans="1:15" x14ac:dyDescent="0.3">
      <c r="A33" s="2">
        <v>230</v>
      </c>
      <c r="B33" s="1" t="s">
        <v>24</v>
      </c>
      <c r="C33" s="6" t="s">
        <v>47</v>
      </c>
      <c r="D33" s="6" t="s">
        <v>24</v>
      </c>
      <c r="E33" s="6" t="s">
        <v>24</v>
      </c>
      <c r="F33" s="7">
        <v>0</v>
      </c>
      <c r="G33" s="7"/>
      <c r="H33" s="8"/>
      <c r="I33" s="7">
        <v>0</v>
      </c>
      <c r="J33" s="8"/>
      <c r="K33" s="7">
        <v>0</v>
      </c>
      <c r="L33" s="7">
        <v>0</v>
      </c>
      <c r="M33" s="8"/>
      <c r="N33" s="8"/>
      <c r="O33" s="7" t="s">
        <v>24</v>
      </c>
    </row>
    <row r="34" spans="1:15" x14ac:dyDescent="0.3">
      <c r="A34" s="2">
        <v>240</v>
      </c>
      <c r="B34" s="1" t="s">
        <v>24</v>
      </c>
      <c r="C34" s="6" t="s">
        <v>48</v>
      </c>
      <c r="D34" s="6" t="s">
        <v>24</v>
      </c>
      <c r="E34" s="6" t="s">
        <v>24</v>
      </c>
      <c r="F34" s="7">
        <v>0</v>
      </c>
      <c r="G34" s="7"/>
      <c r="H34" s="8"/>
      <c r="I34" s="7">
        <v>0</v>
      </c>
      <c r="J34" s="8"/>
      <c r="K34" s="7">
        <v>0</v>
      </c>
      <c r="L34" s="7">
        <v>0</v>
      </c>
      <c r="M34" s="8"/>
      <c r="N34" s="8"/>
      <c r="O34" s="7" t="s">
        <v>24</v>
      </c>
    </row>
    <row r="35" spans="1:15" x14ac:dyDescent="0.3">
      <c r="A35" s="2">
        <v>250</v>
      </c>
      <c r="B35" s="1" t="s">
        <v>24</v>
      </c>
      <c r="C35" s="6" t="s">
        <v>49</v>
      </c>
      <c r="D35" s="6" t="s">
        <v>24</v>
      </c>
      <c r="E35" s="6" t="s">
        <v>24</v>
      </c>
      <c r="F35" s="7">
        <v>0</v>
      </c>
      <c r="G35" s="7"/>
      <c r="H35" s="8"/>
      <c r="I35" s="7">
        <v>0</v>
      </c>
      <c r="J35" s="8"/>
      <c r="K35" s="7">
        <v>0</v>
      </c>
      <c r="L35" s="7">
        <v>0</v>
      </c>
      <c r="M35" s="8"/>
      <c r="N35" s="8"/>
      <c r="O35" s="7" t="s">
        <v>24</v>
      </c>
    </row>
    <row r="36" spans="1:15" x14ac:dyDescent="0.3">
      <c r="A36" s="2">
        <v>260</v>
      </c>
      <c r="B36" s="1" t="s">
        <v>24</v>
      </c>
      <c r="C36" s="6" t="s">
        <v>50</v>
      </c>
      <c r="D36" s="6" t="s">
        <v>24</v>
      </c>
      <c r="E36" s="6" t="s">
        <v>24</v>
      </c>
      <c r="F36" s="7">
        <v>0</v>
      </c>
      <c r="G36" s="7"/>
      <c r="H36" s="8"/>
      <c r="I36" s="7">
        <v>0</v>
      </c>
      <c r="J36" s="8"/>
      <c r="K36" s="7">
        <v>0</v>
      </c>
      <c r="L36" s="7">
        <v>0</v>
      </c>
      <c r="M36" s="8"/>
      <c r="N36" s="8"/>
      <c r="O36" s="7" t="s">
        <v>24</v>
      </c>
    </row>
    <row r="37" spans="1:15" x14ac:dyDescent="0.3">
      <c r="A37" s="2">
        <v>270</v>
      </c>
      <c r="B37" s="1" t="s">
        <v>24</v>
      </c>
      <c r="C37" s="6" t="s">
        <v>51</v>
      </c>
      <c r="D37" s="6" t="s">
        <v>24</v>
      </c>
      <c r="E37" s="6" t="s">
        <v>24</v>
      </c>
      <c r="F37" s="7">
        <v>0</v>
      </c>
      <c r="G37" s="7"/>
      <c r="H37" s="8"/>
      <c r="I37" s="7">
        <v>0</v>
      </c>
      <c r="J37" s="8"/>
      <c r="K37" s="7">
        <v>0</v>
      </c>
      <c r="L37" s="7">
        <v>0</v>
      </c>
      <c r="M37" s="8"/>
      <c r="N37" s="8"/>
      <c r="O37" s="7" t="s">
        <v>24</v>
      </c>
    </row>
    <row r="38" spans="1:15" x14ac:dyDescent="0.3">
      <c r="A38" s="2">
        <v>280</v>
      </c>
      <c r="B38" s="1" t="s">
        <v>24</v>
      </c>
      <c r="C38" s="6" t="s">
        <v>52</v>
      </c>
      <c r="D38" s="6" t="s">
        <v>24</v>
      </c>
      <c r="E38" s="6" t="s">
        <v>24</v>
      </c>
      <c r="F38" s="7">
        <v>0</v>
      </c>
      <c r="G38" s="7"/>
      <c r="H38" s="8"/>
      <c r="I38" s="7">
        <v>0</v>
      </c>
      <c r="J38" s="8"/>
      <c r="K38" s="7">
        <v>0</v>
      </c>
      <c r="L38" s="7">
        <v>0</v>
      </c>
      <c r="M38" s="8"/>
      <c r="N38" s="8"/>
      <c r="O38" s="7" t="s">
        <v>24</v>
      </c>
    </row>
    <row r="39" spans="1:15" x14ac:dyDescent="0.3">
      <c r="A39" s="2">
        <v>290</v>
      </c>
      <c r="B39" s="1" t="s">
        <v>24</v>
      </c>
      <c r="C39" s="6" t="s">
        <v>53</v>
      </c>
      <c r="D39" s="6" t="s">
        <v>24</v>
      </c>
      <c r="E39" s="6" t="s">
        <v>24</v>
      </c>
      <c r="F39" s="8"/>
      <c r="G39" s="8"/>
      <c r="H39" s="8"/>
      <c r="I39" s="8"/>
      <c r="J39" s="8"/>
      <c r="K39" s="8"/>
      <c r="L39" s="8"/>
      <c r="M39" s="6" t="s">
        <v>24</v>
      </c>
      <c r="N39" s="6" t="s">
        <v>24</v>
      </c>
      <c r="O39" s="7" t="s">
        <v>24</v>
      </c>
    </row>
    <row r="351003" spans="1:1" x14ac:dyDescent="0.3">
      <c r="A351003" s="1" t="s">
        <v>54</v>
      </c>
    </row>
    <row r="351004" spans="1:1" x14ac:dyDescent="0.3">
      <c r="A351004" s="1" t="s">
        <v>55</v>
      </c>
    </row>
  </sheetData>
  <sheetProtection algorithmName="SHA-512" hashValue="lY2572O4fai9dscLjb1n7Kq4xx/1WB/XNzOjrwwd4sxKyl4SrqD9GWq+4PCoEw+hq1FLOfM8Pz4rF7R6XSRBFw==" saltValue="4+d8WhnhTvzXuQ+g/2rZOA==" spinCount="100000" sheet="1" objects="1" scenarios="1"/>
  <mergeCells count="1">
    <mergeCell ref="B8:O8"/>
  </mergeCells>
  <dataValidations xWindow="798" yWindow="674"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2:N24 K21:N21 I21 F21:G21 K15:N15 I15 F15:G15 M13:N14 F11:N12 M28:N38 N25:N27 M27 J13:J39 H13:H39 M16:N20"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16:F20 K28:L28 F13:F14 F22:F29 K20"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13:G14 G22:G29 G16:G20"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13:I14 I22:I29 I16:I20"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L29 K16:L19 K13:K14 K22:L27 K31:L38"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L1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xr:uid="{00000000-0002-0000-00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95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AB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FB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501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IV351616"/>
  <sheetViews>
    <sheetView workbookViewId="0">
      <selection sqref="A1:XFD1048576"/>
    </sheetView>
  </sheetViews>
  <sheetFormatPr baseColWidth="10" defaultColWidth="9.109375" defaultRowHeight="14.4" x14ac:dyDescent="0.3"/>
  <cols>
    <col min="1" max="1" width="9.109375" style="1"/>
    <col min="2" max="2" width="21" style="1" customWidth="1"/>
    <col min="3" max="3" width="32" style="1" customWidth="1"/>
    <col min="4" max="4" width="19" style="1" customWidth="1"/>
    <col min="5" max="5" width="61" style="1" customWidth="1"/>
    <col min="6" max="6" width="50" style="1" customWidth="1"/>
    <col min="7" max="7" width="52" style="1" customWidth="1"/>
    <col min="8" max="8" width="32" style="1" customWidth="1"/>
    <col min="9" max="9" width="9.109375" style="1"/>
    <col min="10" max="256" width="8" style="1" hidden="1"/>
    <col min="257" max="16384" width="9.109375" style="1"/>
  </cols>
  <sheetData>
    <row r="1" spans="1:8" x14ac:dyDescent="0.3">
      <c r="B1" s="2" t="s">
        <v>0</v>
      </c>
      <c r="C1" s="2">
        <v>51</v>
      </c>
      <c r="D1" s="2" t="s">
        <v>1</v>
      </c>
    </row>
    <row r="2" spans="1:8" x14ac:dyDescent="0.3">
      <c r="B2" s="2" t="s">
        <v>2</v>
      </c>
      <c r="C2" s="2">
        <v>450</v>
      </c>
      <c r="D2" s="2" t="s">
        <v>4348</v>
      </c>
    </row>
    <row r="3" spans="1:8" x14ac:dyDescent="0.3">
      <c r="B3" s="2" t="s">
        <v>4</v>
      </c>
      <c r="C3" s="2">
        <v>1</v>
      </c>
    </row>
    <row r="4" spans="1:8" x14ac:dyDescent="0.3">
      <c r="B4" s="2" t="s">
        <v>5</v>
      </c>
      <c r="C4" s="2">
        <v>3257</v>
      </c>
    </row>
    <row r="5" spans="1:8" x14ac:dyDescent="0.3">
      <c r="B5" s="2" t="s">
        <v>6</v>
      </c>
      <c r="C5" s="3">
        <v>44561</v>
      </c>
    </row>
    <row r="6" spans="1:8" x14ac:dyDescent="0.3">
      <c r="B6" s="2" t="s">
        <v>7</v>
      </c>
      <c r="C6" s="2">
        <v>12</v>
      </c>
      <c r="D6" s="2" t="s">
        <v>8</v>
      </c>
    </row>
    <row r="8" spans="1:8" x14ac:dyDescent="0.3">
      <c r="A8" s="2" t="s">
        <v>9</v>
      </c>
      <c r="B8" s="4" t="s">
        <v>4349</v>
      </c>
      <c r="C8" s="5"/>
      <c r="D8" s="5"/>
      <c r="E8" s="5"/>
      <c r="F8" s="5"/>
      <c r="G8" s="5"/>
      <c r="H8" s="5"/>
    </row>
    <row r="9" spans="1:8" x14ac:dyDescent="0.3">
      <c r="C9" s="2">
        <v>2</v>
      </c>
      <c r="D9" s="2">
        <v>3</v>
      </c>
      <c r="E9" s="2">
        <v>8</v>
      </c>
      <c r="F9" s="2">
        <v>11</v>
      </c>
      <c r="G9" s="2">
        <v>12</v>
      </c>
      <c r="H9" s="2">
        <v>16</v>
      </c>
    </row>
    <row r="10" spans="1:8" ht="15" thickBot="1" x14ac:dyDescent="0.35">
      <c r="C10" s="2" t="s">
        <v>12</v>
      </c>
      <c r="D10" s="2" t="s">
        <v>13</v>
      </c>
      <c r="E10" s="2" t="s">
        <v>4350</v>
      </c>
      <c r="F10" s="2" t="s">
        <v>4351</v>
      </c>
      <c r="G10" s="2" t="s">
        <v>4352</v>
      </c>
      <c r="H10" s="2" t="s">
        <v>4353</v>
      </c>
    </row>
    <row r="11" spans="1:8" ht="15" thickBot="1" x14ac:dyDescent="0.35">
      <c r="A11" s="2">
        <v>1</v>
      </c>
      <c r="B11" s="1" t="s">
        <v>65</v>
      </c>
      <c r="C11" s="7" t="s">
        <v>54</v>
      </c>
      <c r="D11" s="7" t="s">
        <v>24</v>
      </c>
      <c r="E11" s="7" t="s">
        <v>2957</v>
      </c>
      <c r="F11" s="8" t="s">
        <v>24</v>
      </c>
      <c r="G11" s="7">
        <v>16968000000</v>
      </c>
      <c r="H11" s="7" t="s">
        <v>4486</v>
      </c>
    </row>
    <row r="12" spans="1:8" ht="15" thickBot="1" x14ac:dyDescent="0.35">
      <c r="A12" s="2">
        <v>2</v>
      </c>
      <c r="B12" s="1" t="s">
        <v>4480</v>
      </c>
      <c r="C12" s="7" t="s">
        <v>54</v>
      </c>
      <c r="D12" s="7" t="s">
        <v>24</v>
      </c>
      <c r="E12" s="7" t="s">
        <v>2957</v>
      </c>
      <c r="F12" s="8" t="s">
        <v>24</v>
      </c>
      <c r="G12" s="7">
        <v>2359000000</v>
      </c>
      <c r="H12" s="7" t="s">
        <v>4487</v>
      </c>
    </row>
    <row r="13" spans="1:8" x14ac:dyDescent="0.3">
      <c r="A13" s="2">
        <v>999999</v>
      </c>
      <c r="B13" s="1" t="s">
        <v>66</v>
      </c>
      <c r="C13" s="6" t="s">
        <v>24</v>
      </c>
      <c r="D13" s="6" t="s">
        <v>24</v>
      </c>
      <c r="E13" s="6" t="s">
        <v>24</v>
      </c>
      <c r="F13" s="6" t="s">
        <v>24</v>
      </c>
      <c r="H13" s="6" t="s">
        <v>24</v>
      </c>
    </row>
    <row r="351003" spans="1:2" x14ac:dyDescent="0.3">
      <c r="A351003" s="1" t="s">
        <v>54</v>
      </c>
      <c r="B351003" s="1" t="s">
        <v>2651</v>
      </c>
    </row>
    <row r="351004" spans="1:2" x14ac:dyDescent="0.3">
      <c r="A351004" s="1" t="s">
        <v>55</v>
      </c>
      <c r="B351004" s="1" t="s">
        <v>2653</v>
      </c>
    </row>
    <row r="351005" spans="1:2" x14ac:dyDescent="0.3">
      <c r="B351005" s="1" t="s">
        <v>2655</v>
      </c>
    </row>
    <row r="351006" spans="1:2" x14ac:dyDescent="0.3">
      <c r="B351006" s="1" t="s">
        <v>2657</v>
      </c>
    </row>
    <row r="351007" spans="1:2" x14ac:dyDescent="0.3">
      <c r="B351007" s="1" t="s">
        <v>2659</v>
      </c>
    </row>
    <row r="351008" spans="1:2" x14ac:dyDescent="0.3">
      <c r="B351008" s="1" t="s">
        <v>2661</v>
      </c>
    </row>
    <row r="351009" spans="2:2" x14ac:dyDescent="0.3">
      <c r="B351009" s="1" t="s">
        <v>2663</v>
      </c>
    </row>
    <row r="351010" spans="2:2" x14ac:dyDescent="0.3">
      <c r="B351010" s="1" t="s">
        <v>2665</v>
      </c>
    </row>
    <row r="351011" spans="2:2" x14ac:dyDescent="0.3">
      <c r="B351011" s="1" t="s">
        <v>2667</v>
      </c>
    </row>
    <row r="351012" spans="2:2" x14ac:dyDescent="0.3">
      <c r="B351012" s="1" t="s">
        <v>2669</v>
      </c>
    </row>
    <row r="351013" spans="2:2" x14ac:dyDescent="0.3">
      <c r="B351013" s="1" t="s">
        <v>2671</v>
      </c>
    </row>
    <row r="351014" spans="2:2" x14ac:dyDescent="0.3">
      <c r="B351014" s="1" t="s">
        <v>2673</v>
      </c>
    </row>
    <row r="351015" spans="2:2" x14ac:dyDescent="0.3">
      <c r="B351015" s="1" t="s">
        <v>2675</v>
      </c>
    </row>
    <row r="351016" spans="2:2" x14ac:dyDescent="0.3">
      <c r="B351016" s="1" t="s">
        <v>2677</v>
      </c>
    </row>
    <row r="351017" spans="2:2" x14ac:dyDescent="0.3">
      <c r="B351017" s="1" t="s">
        <v>2679</v>
      </c>
    </row>
    <row r="351018" spans="2:2" x14ac:dyDescent="0.3">
      <c r="B351018" s="1" t="s">
        <v>2681</v>
      </c>
    </row>
    <row r="351019" spans="2:2" x14ac:dyDescent="0.3">
      <c r="B351019" s="1" t="s">
        <v>2683</v>
      </c>
    </row>
    <row r="351020" spans="2:2" x14ac:dyDescent="0.3">
      <c r="B351020" s="1" t="s">
        <v>2685</v>
      </c>
    </row>
    <row r="351021" spans="2:2" x14ac:dyDescent="0.3">
      <c r="B351021" s="1" t="s">
        <v>2687</v>
      </c>
    </row>
    <row r="351022" spans="2:2" x14ac:dyDescent="0.3">
      <c r="B351022" s="1" t="s">
        <v>2689</v>
      </c>
    </row>
    <row r="351023" spans="2:2" x14ac:dyDescent="0.3">
      <c r="B351023" s="1" t="s">
        <v>2691</v>
      </c>
    </row>
    <row r="351024" spans="2:2" x14ac:dyDescent="0.3">
      <c r="B351024" s="1" t="s">
        <v>2693</v>
      </c>
    </row>
    <row r="351025" spans="2:2" x14ac:dyDescent="0.3">
      <c r="B351025" s="1" t="s">
        <v>2695</v>
      </c>
    </row>
    <row r="351026" spans="2:2" x14ac:dyDescent="0.3">
      <c r="B351026" s="1" t="s">
        <v>2697</v>
      </c>
    </row>
    <row r="351027" spans="2:2" x14ac:dyDescent="0.3">
      <c r="B351027" s="1" t="s">
        <v>2699</v>
      </c>
    </row>
    <row r="351028" spans="2:2" x14ac:dyDescent="0.3">
      <c r="B351028" s="1" t="s">
        <v>2701</v>
      </c>
    </row>
    <row r="351029" spans="2:2" x14ac:dyDescent="0.3">
      <c r="B351029" s="1" t="s">
        <v>2703</v>
      </c>
    </row>
    <row r="351030" spans="2:2" x14ac:dyDescent="0.3">
      <c r="B351030" s="1" t="s">
        <v>2705</v>
      </c>
    </row>
    <row r="351031" spans="2:2" x14ac:dyDescent="0.3">
      <c r="B351031" s="1" t="s">
        <v>2707</v>
      </c>
    </row>
    <row r="351032" spans="2:2" x14ac:dyDescent="0.3">
      <c r="B351032" s="1" t="s">
        <v>2709</v>
      </c>
    </row>
    <row r="351033" spans="2:2" x14ac:dyDescent="0.3">
      <c r="B351033" s="1" t="s">
        <v>2711</v>
      </c>
    </row>
    <row r="351034" spans="2:2" x14ac:dyDescent="0.3">
      <c r="B351034" s="1" t="s">
        <v>2713</v>
      </c>
    </row>
    <row r="351035" spans="2:2" x14ac:dyDescent="0.3">
      <c r="B351035" s="1" t="s">
        <v>2715</v>
      </c>
    </row>
    <row r="351036" spans="2:2" x14ac:dyDescent="0.3">
      <c r="B351036" s="1" t="s">
        <v>2717</v>
      </c>
    </row>
    <row r="351037" spans="2:2" x14ac:dyDescent="0.3">
      <c r="B351037" s="1" t="s">
        <v>4354</v>
      </c>
    </row>
    <row r="351038" spans="2:2" x14ac:dyDescent="0.3">
      <c r="B351038" s="1" t="s">
        <v>2719</v>
      </c>
    </row>
    <row r="351039" spans="2:2" x14ac:dyDescent="0.3">
      <c r="B351039" s="1" t="s">
        <v>2721</v>
      </c>
    </row>
    <row r="351040" spans="2:2" x14ac:dyDescent="0.3">
      <c r="B351040" s="1" t="s">
        <v>2723</v>
      </c>
    </row>
    <row r="351041" spans="2:2" x14ac:dyDescent="0.3">
      <c r="B351041" s="1" t="s">
        <v>2725</v>
      </c>
    </row>
    <row r="351042" spans="2:2" x14ac:dyDescent="0.3">
      <c r="B351042" s="1" t="s">
        <v>2727</v>
      </c>
    </row>
    <row r="351043" spans="2:2" x14ac:dyDescent="0.3">
      <c r="B351043" s="1" t="s">
        <v>2729</v>
      </c>
    </row>
    <row r="351044" spans="2:2" x14ac:dyDescent="0.3">
      <c r="B351044" s="1" t="s">
        <v>2731</v>
      </c>
    </row>
    <row r="351045" spans="2:2" x14ac:dyDescent="0.3">
      <c r="B351045" s="1" t="s">
        <v>2733</v>
      </c>
    </row>
    <row r="351046" spans="2:2" x14ac:dyDescent="0.3">
      <c r="B351046" s="1" t="s">
        <v>2735</v>
      </c>
    </row>
    <row r="351047" spans="2:2" x14ac:dyDescent="0.3">
      <c r="B351047" s="1" t="s">
        <v>2737</v>
      </c>
    </row>
    <row r="351048" spans="2:2" x14ac:dyDescent="0.3">
      <c r="B351048" s="1" t="s">
        <v>2739</v>
      </c>
    </row>
    <row r="351049" spans="2:2" x14ac:dyDescent="0.3">
      <c r="B351049" s="1" t="s">
        <v>2741</v>
      </c>
    </row>
    <row r="351050" spans="2:2" x14ac:dyDescent="0.3">
      <c r="B351050" s="1" t="s">
        <v>2743</v>
      </c>
    </row>
    <row r="351051" spans="2:2" x14ac:dyDescent="0.3">
      <c r="B351051" s="1" t="s">
        <v>2745</v>
      </c>
    </row>
    <row r="351052" spans="2:2" x14ac:dyDescent="0.3">
      <c r="B351052" s="1" t="s">
        <v>2747</v>
      </c>
    </row>
    <row r="351053" spans="2:2" x14ac:dyDescent="0.3">
      <c r="B351053" s="1" t="s">
        <v>2749</v>
      </c>
    </row>
    <row r="351054" spans="2:2" x14ac:dyDescent="0.3">
      <c r="B351054" s="1" t="s">
        <v>2751</v>
      </c>
    </row>
    <row r="351055" spans="2:2" x14ac:dyDescent="0.3">
      <c r="B351055" s="1" t="s">
        <v>2753</v>
      </c>
    </row>
    <row r="351056" spans="2:2" x14ac:dyDescent="0.3">
      <c r="B351056" s="1" t="s">
        <v>2755</v>
      </c>
    </row>
    <row r="351057" spans="2:2" x14ac:dyDescent="0.3">
      <c r="B351057" s="1" t="s">
        <v>2757</v>
      </c>
    </row>
    <row r="351058" spans="2:2" x14ac:dyDescent="0.3">
      <c r="B351058" s="1" t="s">
        <v>2759</v>
      </c>
    </row>
    <row r="351059" spans="2:2" x14ac:dyDescent="0.3">
      <c r="B351059" s="1" t="s">
        <v>2761</v>
      </c>
    </row>
    <row r="351060" spans="2:2" x14ac:dyDescent="0.3">
      <c r="B351060" s="1" t="s">
        <v>2763</v>
      </c>
    </row>
    <row r="351061" spans="2:2" x14ac:dyDescent="0.3">
      <c r="B351061" s="1" t="s">
        <v>2765</v>
      </c>
    </row>
    <row r="351062" spans="2:2" x14ac:dyDescent="0.3">
      <c r="B351062" s="1" t="s">
        <v>2767</v>
      </c>
    </row>
    <row r="351063" spans="2:2" x14ac:dyDescent="0.3">
      <c r="B351063" s="1" t="s">
        <v>2769</v>
      </c>
    </row>
    <row r="351064" spans="2:2" x14ac:dyDescent="0.3">
      <c r="B351064" s="1" t="s">
        <v>2771</v>
      </c>
    </row>
    <row r="351065" spans="2:2" x14ac:dyDescent="0.3">
      <c r="B351065" s="1" t="s">
        <v>2773</v>
      </c>
    </row>
    <row r="351066" spans="2:2" x14ac:dyDescent="0.3">
      <c r="B351066" s="1" t="s">
        <v>2775</v>
      </c>
    </row>
    <row r="351067" spans="2:2" x14ac:dyDescent="0.3">
      <c r="B351067" s="1" t="s">
        <v>2777</v>
      </c>
    </row>
    <row r="351068" spans="2:2" x14ac:dyDescent="0.3">
      <c r="B351068" s="1" t="s">
        <v>2779</v>
      </c>
    </row>
    <row r="351069" spans="2:2" x14ac:dyDescent="0.3">
      <c r="B351069" s="1" t="s">
        <v>2781</v>
      </c>
    </row>
    <row r="351070" spans="2:2" x14ac:dyDescent="0.3">
      <c r="B351070" s="1" t="s">
        <v>2783</v>
      </c>
    </row>
    <row r="351071" spans="2:2" x14ac:dyDescent="0.3">
      <c r="B351071" s="1" t="s">
        <v>2785</v>
      </c>
    </row>
    <row r="351072" spans="2:2" x14ac:dyDescent="0.3">
      <c r="B351072" s="1" t="s">
        <v>2787</v>
      </c>
    </row>
    <row r="351073" spans="2:2" x14ac:dyDescent="0.3">
      <c r="B351073" s="1" t="s">
        <v>2789</v>
      </c>
    </row>
    <row r="351074" spans="2:2" x14ac:dyDescent="0.3">
      <c r="B351074" s="1" t="s">
        <v>2791</v>
      </c>
    </row>
    <row r="351075" spans="2:2" x14ac:dyDescent="0.3">
      <c r="B351075" s="1" t="s">
        <v>2793</v>
      </c>
    </row>
    <row r="351076" spans="2:2" x14ac:dyDescent="0.3">
      <c r="B351076" s="1" t="s">
        <v>2795</v>
      </c>
    </row>
    <row r="351077" spans="2:2" x14ac:dyDescent="0.3">
      <c r="B351077" s="1" t="s">
        <v>2797</v>
      </c>
    </row>
    <row r="351078" spans="2:2" x14ac:dyDescent="0.3">
      <c r="B351078" s="1" t="s">
        <v>2799</v>
      </c>
    </row>
    <row r="351079" spans="2:2" x14ac:dyDescent="0.3">
      <c r="B351079" s="1" t="s">
        <v>2801</v>
      </c>
    </row>
    <row r="351080" spans="2:2" x14ac:dyDescent="0.3">
      <c r="B351080" s="1" t="s">
        <v>2803</v>
      </c>
    </row>
    <row r="351081" spans="2:2" x14ac:dyDescent="0.3">
      <c r="B351081" s="1" t="s">
        <v>2805</v>
      </c>
    </row>
    <row r="351082" spans="2:2" x14ac:dyDescent="0.3">
      <c r="B351082" s="1" t="s">
        <v>2807</v>
      </c>
    </row>
    <row r="351083" spans="2:2" x14ac:dyDescent="0.3">
      <c r="B351083" s="1" t="s">
        <v>2809</v>
      </c>
    </row>
    <row r="351084" spans="2:2" x14ac:dyDescent="0.3">
      <c r="B351084" s="1" t="s">
        <v>2811</v>
      </c>
    </row>
    <row r="351085" spans="2:2" x14ac:dyDescent="0.3">
      <c r="B351085" s="1" t="s">
        <v>2813</v>
      </c>
    </row>
    <row r="351086" spans="2:2" x14ac:dyDescent="0.3">
      <c r="B351086" s="1" t="s">
        <v>2815</v>
      </c>
    </row>
    <row r="351087" spans="2:2" x14ac:dyDescent="0.3">
      <c r="B351087" s="1" t="s">
        <v>2817</v>
      </c>
    </row>
    <row r="351088" spans="2:2" x14ac:dyDescent="0.3">
      <c r="B351088" s="1" t="s">
        <v>2819</v>
      </c>
    </row>
    <row r="351089" spans="2:2" x14ac:dyDescent="0.3">
      <c r="B351089" s="1" t="s">
        <v>2821</v>
      </c>
    </row>
    <row r="351090" spans="2:2" x14ac:dyDescent="0.3">
      <c r="B351090" s="1" t="s">
        <v>2823</v>
      </c>
    </row>
    <row r="351091" spans="2:2" x14ac:dyDescent="0.3">
      <c r="B351091" s="1" t="s">
        <v>2825</v>
      </c>
    </row>
    <row r="351092" spans="2:2" x14ac:dyDescent="0.3">
      <c r="B351092" s="1" t="s">
        <v>2827</v>
      </c>
    </row>
    <row r="351093" spans="2:2" x14ac:dyDescent="0.3">
      <c r="B351093" s="1" t="s">
        <v>2829</v>
      </c>
    </row>
    <row r="351094" spans="2:2" x14ac:dyDescent="0.3">
      <c r="B351094" s="1" t="s">
        <v>2831</v>
      </c>
    </row>
    <row r="351095" spans="2:2" x14ac:dyDescent="0.3">
      <c r="B351095" s="1" t="s">
        <v>2833</v>
      </c>
    </row>
    <row r="351096" spans="2:2" x14ac:dyDescent="0.3">
      <c r="B351096" s="1" t="s">
        <v>2835</v>
      </c>
    </row>
    <row r="351097" spans="2:2" x14ac:dyDescent="0.3">
      <c r="B351097" s="1" t="s">
        <v>2837</v>
      </c>
    </row>
    <row r="351098" spans="2:2" x14ac:dyDescent="0.3">
      <c r="B351098" s="1" t="s">
        <v>2839</v>
      </c>
    </row>
    <row r="351099" spans="2:2" x14ac:dyDescent="0.3">
      <c r="B351099" s="1" t="s">
        <v>2841</v>
      </c>
    </row>
    <row r="351100" spans="2:2" x14ac:dyDescent="0.3">
      <c r="B351100" s="1" t="s">
        <v>2843</v>
      </c>
    </row>
    <row r="351101" spans="2:2" x14ac:dyDescent="0.3">
      <c r="B351101" s="1" t="s">
        <v>2845</v>
      </c>
    </row>
    <row r="351102" spans="2:2" x14ac:dyDescent="0.3">
      <c r="B351102" s="1" t="s">
        <v>2847</v>
      </c>
    </row>
    <row r="351103" spans="2:2" x14ac:dyDescent="0.3">
      <c r="B351103" s="1" t="s">
        <v>2849</v>
      </c>
    </row>
    <row r="351104" spans="2:2" x14ac:dyDescent="0.3">
      <c r="B351104" s="1" t="s">
        <v>2851</v>
      </c>
    </row>
    <row r="351105" spans="2:2" x14ac:dyDescent="0.3">
      <c r="B351105" s="1" t="s">
        <v>2853</v>
      </c>
    </row>
    <row r="351106" spans="2:2" x14ac:dyDescent="0.3">
      <c r="B351106" s="1" t="s">
        <v>2855</v>
      </c>
    </row>
    <row r="351107" spans="2:2" x14ac:dyDescent="0.3">
      <c r="B351107" s="1" t="s">
        <v>2857</v>
      </c>
    </row>
    <row r="351108" spans="2:2" x14ac:dyDescent="0.3">
      <c r="B351108" s="1" t="s">
        <v>2859</v>
      </c>
    </row>
    <row r="351109" spans="2:2" x14ac:dyDescent="0.3">
      <c r="B351109" s="1" t="s">
        <v>2861</v>
      </c>
    </row>
    <row r="351110" spans="2:2" x14ac:dyDescent="0.3">
      <c r="B351110" s="1" t="s">
        <v>2863</v>
      </c>
    </row>
    <row r="351111" spans="2:2" x14ac:dyDescent="0.3">
      <c r="B351111" s="1" t="s">
        <v>2865</v>
      </c>
    </row>
    <row r="351112" spans="2:2" x14ac:dyDescent="0.3">
      <c r="B351112" s="1" t="s">
        <v>2867</v>
      </c>
    </row>
    <row r="351113" spans="2:2" x14ac:dyDescent="0.3">
      <c r="B351113" s="1" t="s">
        <v>2869</v>
      </c>
    </row>
    <row r="351114" spans="2:2" x14ac:dyDescent="0.3">
      <c r="B351114" s="1" t="s">
        <v>2871</v>
      </c>
    </row>
    <row r="351115" spans="2:2" x14ac:dyDescent="0.3">
      <c r="B351115" s="1" t="s">
        <v>2873</v>
      </c>
    </row>
    <row r="351116" spans="2:2" x14ac:dyDescent="0.3">
      <c r="B351116" s="1" t="s">
        <v>2875</v>
      </c>
    </row>
    <row r="351117" spans="2:2" x14ac:dyDescent="0.3">
      <c r="B351117" s="1" t="s">
        <v>2877</v>
      </c>
    </row>
    <row r="351118" spans="2:2" x14ac:dyDescent="0.3">
      <c r="B351118" s="1" t="s">
        <v>2879</v>
      </c>
    </row>
    <row r="351119" spans="2:2" x14ac:dyDescent="0.3">
      <c r="B351119" s="1" t="s">
        <v>2881</v>
      </c>
    </row>
    <row r="351120" spans="2:2" x14ac:dyDescent="0.3">
      <c r="B351120" s="1" t="s">
        <v>2883</v>
      </c>
    </row>
    <row r="351121" spans="2:2" x14ac:dyDescent="0.3">
      <c r="B351121" s="1" t="s">
        <v>2885</v>
      </c>
    </row>
    <row r="351122" spans="2:2" x14ac:dyDescent="0.3">
      <c r="B351122" s="1" t="s">
        <v>2887</v>
      </c>
    </row>
    <row r="351123" spans="2:2" x14ac:dyDescent="0.3">
      <c r="B351123" s="1" t="s">
        <v>2889</v>
      </c>
    </row>
    <row r="351124" spans="2:2" x14ac:dyDescent="0.3">
      <c r="B351124" s="1" t="s">
        <v>2891</v>
      </c>
    </row>
    <row r="351125" spans="2:2" x14ac:dyDescent="0.3">
      <c r="B351125" s="1" t="s">
        <v>2893</v>
      </c>
    </row>
    <row r="351126" spans="2:2" x14ac:dyDescent="0.3">
      <c r="B351126" s="1" t="s">
        <v>2895</v>
      </c>
    </row>
    <row r="351127" spans="2:2" x14ac:dyDescent="0.3">
      <c r="B351127" s="1" t="s">
        <v>2897</v>
      </c>
    </row>
    <row r="351128" spans="2:2" x14ac:dyDescent="0.3">
      <c r="B351128" s="1" t="s">
        <v>2899</v>
      </c>
    </row>
    <row r="351129" spans="2:2" x14ac:dyDescent="0.3">
      <c r="B351129" s="1" t="s">
        <v>2901</v>
      </c>
    </row>
    <row r="351130" spans="2:2" x14ac:dyDescent="0.3">
      <c r="B351130" s="1" t="s">
        <v>2903</v>
      </c>
    </row>
    <row r="351131" spans="2:2" x14ac:dyDescent="0.3">
      <c r="B351131" s="1" t="s">
        <v>2905</v>
      </c>
    </row>
    <row r="351132" spans="2:2" x14ac:dyDescent="0.3">
      <c r="B351132" s="1" t="s">
        <v>2907</v>
      </c>
    </row>
    <row r="351133" spans="2:2" x14ac:dyDescent="0.3">
      <c r="B351133" s="1" t="s">
        <v>2909</v>
      </c>
    </row>
    <row r="351134" spans="2:2" x14ac:dyDescent="0.3">
      <c r="B351134" s="1" t="s">
        <v>4355</v>
      </c>
    </row>
    <row r="351135" spans="2:2" x14ac:dyDescent="0.3">
      <c r="B351135" s="1" t="s">
        <v>2911</v>
      </c>
    </row>
    <row r="351136" spans="2:2" x14ac:dyDescent="0.3">
      <c r="B351136" s="1" t="s">
        <v>2913</v>
      </c>
    </row>
    <row r="351137" spans="2:2" x14ac:dyDescent="0.3">
      <c r="B351137" s="1" t="s">
        <v>2915</v>
      </c>
    </row>
    <row r="351138" spans="2:2" x14ac:dyDescent="0.3">
      <c r="B351138" s="1" t="s">
        <v>2917</v>
      </c>
    </row>
    <row r="351139" spans="2:2" x14ac:dyDescent="0.3">
      <c r="B351139" s="1" t="s">
        <v>2919</v>
      </c>
    </row>
    <row r="351140" spans="2:2" x14ac:dyDescent="0.3">
      <c r="B351140" s="1" t="s">
        <v>2921</v>
      </c>
    </row>
    <row r="351141" spans="2:2" x14ac:dyDescent="0.3">
      <c r="B351141" s="1" t="s">
        <v>2923</v>
      </c>
    </row>
    <row r="351142" spans="2:2" x14ac:dyDescent="0.3">
      <c r="B351142" s="1" t="s">
        <v>2925</v>
      </c>
    </row>
    <row r="351143" spans="2:2" x14ac:dyDescent="0.3">
      <c r="B351143" s="1" t="s">
        <v>2927</v>
      </c>
    </row>
    <row r="351144" spans="2:2" x14ac:dyDescent="0.3">
      <c r="B351144" s="1" t="s">
        <v>2929</v>
      </c>
    </row>
    <row r="351145" spans="2:2" x14ac:dyDescent="0.3">
      <c r="B351145" s="1" t="s">
        <v>2931</v>
      </c>
    </row>
    <row r="351146" spans="2:2" x14ac:dyDescent="0.3">
      <c r="B351146" s="1" t="s">
        <v>2933</v>
      </c>
    </row>
    <row r="351147" spans="2:2" x14ac:dyDescent="0.3">
      <c r="B351147" s="1" t="s">
        <v>2935</v>
      </c>
    </row>
    <row r="351148" spans="2:2" x14ac:dyDescent="0.3">
      <c r="B351148" s="1" t="s">
        <v>2937</v>
      </c>
    </row>
    <row r="351149" spans="2:2" x14ac:dyDescent="0.3">
      <c r="B351149" s="1" t="s">
        <v>2939</v>
      </c>
    </row>
    <row r="351150" spans="2:2" x14ac:dyDescent="0.3">
      <c r="B351150" s="1" t="s">
        <v>2941</v>
      </c>
    </row>
    <row r="351151" spans="2:2" x14ac:dyDescent="0.3">
      <c r="B351151" s="1" t="s">
        <v>2943</v>
      </c>
    </row>
    <row r="351152" spans="2:2" x14ac:dyDescent="0.3">
      <c r="B351152" s="1" t="s">
        <v>2945</v>
      </c>
    </row>
    <row r="351153" spans="2:2" x14ac:dyDescent="0.3">
      <c r="B351153" s="1" t="s">
        <v>2947</v>
      </c>
    </row>
    <row r="351154" spans="2:2" x14ac:dyDescent="0.3">
      <c r="B351154" s="1" t="s">
        <v>2949</v>
      </c>
    </row>
    <row r="351155" spans="2:2" x14ac:dyDescent="0.3">
      <c r="B351155" s="1" t="s">
        <v>2951</v>
      </c>
    </row>
    <row r="351156" spans="2:2" x14ac:dyDescent="0.3">
      <c r="B351156" s="1" t="s">
        <v>2953</v>
      </c>
    </row>
    <row r="351157" spans="2:2" x14ac:dyDescent="0.3">
      <c r="B351157" s="1" t="s">
        <v>2955</v>
      </c>
    </row>
    <row r="351158" spans="2:2" x14ac:dyDescent="0.3">
      <c r="B351158" s="1" t="s">
        <v>2957</v>
      </c>
    </row>
    <row r="351159" spans="2:2" x14ac:dyDescent="0.3">
      <c r="B351159" s="1" t="s">
        <v>2959</v>
      </c>
    </row>
    <row r="351160" spans="2:2" x14ac:dyDescent="0.3">
      <c r="B351160" s="1" t="s">
        <v>2961</v>
      </c>
    </row>
    <row r="351161" spans="2:2" x14ac:dyDescent="0.3">
      <c r="B351161" s="1" t="s">
        <v>2963</v>
      </c>
    </row>
    <row r="351162" spans="2:2" x14ac:dyDescent="0.3">
      <c r="B351162" s="1" t="s">
        <v>2965</v>
      </c>
    </row>
    <row r="351163" spans="2:2" x14ac:dyDescent="0.3">
      <c r="B351163" s="1" t="s">
        <v>2967</v>
      </c>
    </row>
    <row r="351164" spans="2:2" x14ac:dyDescent="0.3">
      <c r="B351164" s="1" t="s">
        <v>2969</v>
      </c>
    </row>
    <row r="351165" spans="2:2" x14ac:dyDescent="0.3">
      <c r="B351165" s="1" t="s">
        <v>2971</v>
      </c>
    </row>
    <row r="351166" spans="2:2" x14ac:dyDescent="0.3">
      <c r="B351166" s="1" t="s">
        <v>2973</v>
      </c>
    </row>
    <row r="351167" spans="2:2" x14ac:dyDescent="0.3">
      <c r="B351167" s="1" t="s">
        <v>2975</v>
      </c>
    </row>
    <row r="351168" spans="2:2" x14ac:dyDescent="0.3">
      <c r="B351168" s="1" t="s">
        <v>2977</v>
      </c>
    </row>
    <row r="351169" spans="2:2" x14ac:dyDescent="0.3">
      <c r="B351169" s="1" t="s">
        <v>2979</v>
      </c>
    </row>
    <row r="351170" spans="2:2" x14ac:dyDescent="0.3">
      <c r="B351170" s="1" t="s">
        <v>2981</v>
      </c>
    </row>
    <row r="351171" spans="2:2" x14ac:dyDescent="0.3">
      <c r="B351171" s="1" t="s">
        <v>2983</v>
      </c>
    </row>
    <row r="351172" spans="2:2" x14ac:dyDescent="0.3">
      <c r="B351172" s="1" t="s">
        <v>2985</v>
      </c>
    </row>
    <row r="351173" spans="2:2" x14ac:dyDescent="0.3">
      <c r="B351173" s="1" t="s">
        <v>2987</v>
      </c>
    </row>
    <row r="351174" spans="2:2" x14ac:dyDescent="0.3">
      <c r="B351174" s="1" t="s">
        <v>2989</v>
      </c>
    </row>
    <row r="351175" spans="2:2" x14ac:dyDescent="0.3">
      <c r="B351175" s="1" t="s">
        <v>2991</v>
      </c>
    </row>
    <row r="351176" spans="2:2" x14ac:dyDescent="0.3">
      <c r="B351176" s="1" t="s">
        <v>2993</v>
      </c>
    </row>
    <row r="351177" spans="2:2" x14ac:dyDescent="0.3">
      <c r="B351177" s="1" t="s">
        <v>2995</v>
      </c>
    </row>
    <row r="351178" spans="2:2" x14ac:dyDescent="0.3">
      <c r="B351178" s="1" t="s">
        <v>2997</v>
      </c>
    </row>
    <row r="351179" spans="2:2" x14ac:dyDescent="0.3">
      <c r="B351179" s="1" t="s">
        <v>2999</v>
      </c>
    </row>
    <row r="351180" spans="2:2" x14ac:dyDescent="0.3">
      <c r="B351180" s="1" t="s">
        <v>3001</v>
      </c>
    </row>
    <row r="351181" spans="2:2" x14ac:dyDescent="0.3">
      <c r="B351181" s="1" t="s">
        <v>3003</v>
      </c>
    </row>
    <row r="351182" spans="2:2" x14ac:dyDescent="0.3">
      <c r="B351182" s="1" t="s">
        <v>3005</v>
      </c>
    </row>
    <row r="351183" spans="2:2" x14ac:dyDescent="0.3">
      <c r="B351183" s="1" t="s">
        <v>3007</v>
      </c>
    </row>
    <row r="351184" spans="2:2" x14ac:dyDescent="0.3">
      <c r="B351184" s="1" t="s">
        <v>3009</v>
      </c>
    </row>
    <row r="351185" spans="2:2" x14ac:dyDescent="0.3">
      <c r="B351185" s="1" t="s">
        <v>3011</v>
      </c>
    </row>
    <row r="351186" spans="2:2" x14ac:dyDescent="0.3">
      <c r="B351186" s="1" t="s">
        <v>3013</v>
      </c>
    </row>
    <row r="351187" spans="2:2" x14ac:dyDescent="0.3">
      <c r="B351187" s="1" t="s">
        <v>3015</v>
      </c>
    </row>
    <row r="351188" spans="2:2" x14ac:dyDescent="0.3">
      <c r="B351188" s="1" t="s">
        <v>3017</v>
      </c>
    </row>
    <row r="351189" spans="2:2" x14ac:dyDescent="0.3">
      <c r="B351189" s="1" t="s">
        <v>3019</v>
      </c>
    </row>
    <row r="351190" spans="2:2" x14ac:dyDescent="0.3">
      <c r="B351190" s="1" t="s">
        <v>3021</v>
      </c>
    </row>
    <row r="351191" spans="2:2" x14ac:dyDescent="0.3">
      <c r="B351191" s="1" t="s">
        <v>3023</v>
      </c>
    </row>
    <row r="351192" spans="2:2" x14ac:dyDescent="0.3">
      <c r="B351192" s="1" t="s">
        <v>3025</v>
      </c>
    </row>
    <row r="351193" spans="2:2" x14ac:dyDescent="0.3">
      <c r="B351193" s="1" t="s">
        <v>3027</v>
      </c>
    </row>
    <row r="351194" spans="2:2" x14ac:dyDescent="0.3">
      <c r="B351194" s="1" t="s">
        <v>3029</v>
      </c>
    </row>
    <row r="351195" spans="2:2" x14ac:dyDescent="0.3">
      <c r="B351195" s="1" t="s">
        <v>3031</v>
      </c>
    </row>
    <row r="351196" spans="2:2" x14ac:dyDescent="0.3">
      <c r="B351196" s="1" t="s">
        <v>3033</v>
      </c>
    </row>
    <row r="351197" spans="2:2" x14ac:dyDescent="0.3">
      <c r="B351197" s="1" t="s">
        <v>3035</v>
      </c>
    </row>
    <row r="351198" spans="2:2" x14ac:dyDescent="0.3">
      <c r="B351198" s="1" t="s">
        <v>3037</v>
      </c>
    </row>
    <row r="351199" spans="2:2" x14ac:dyDescent="0.3">
      <c r="B351199" s="1" t="s">
        <v>3039</v>
      </c>
    </row>
    <row r="351200" spans="2:2" x14ac:dyDescent="0.3">
      <c r="B351200" s="1" t="s">
        <v>3041</v>
      </c>
    </row>
    <row r="351201" spans="2:2" x14ac:dyDescent="0.3">
      <c r="B351201" s="1" t="s">
        <v>3043</v>
      </c>
    </row>
    <row r="351202" spans="2:2" x14ac:dyDescent="0.3">
      <c r="B351202" s="1" t="s">
        <v>3045</v>
      </c>
    </row>
    <row r="351203" spans="2:2" x14ac:dyDescent="0.3">
      <c r="B351203" s="1" t="s">
        <v>3047</v>
      </c>
    </row>
    <row r="351204" spans="2:2" x14ac:dyDescent="0.3">
      <c r="B351204" s="1" t="s">
        <v>3049</v>
      </c>
    </row>
    <row r="351205" spans="2:2" x14ac:dyDescent="0.3">
      <c r="B351205" s="1" t="s">
        <v>3051</v>
      </c>
    </row>
    <row r="351206" spans="2:2" x14ac:dyDescent="0.3">
      <c r="B351206" s="1" t="s">
        <v>3053</v>
      </c>
    </row>
    <row r="351207" spans="2:2" x14ac:dyDescent="0.3">
      <c r="B351207" s="1" t="s">
        <v>3055</v>
      </c>
    </row>
    <row r="351208" spans="2:2" x14ac:dyDescent="0.3">
      <c r="B351208" s="1" t="s">
        <v>3057</v>
      </c>
    </row>
    <row r="351209" spans="2:2" x14ac:dyDescent="0.3">
      <c r="B351209" s="1" t="s">
        <v>3059</v>
      </c>
    </row>
    <row r="351210" spans="2:2" x14ac:dyDescent="0.3">
      <c r="B351210" s="1" t="s">
        <v>3061</v>
      </c>
    </row>
    <row r="351211" spans="2:2" x14ac:dyDescent="0.3">
      <c r="B351211" s="1" t="s">
        <v>3063</v>
      </c>
    </row>
    <row r="351212" spans="2:2" x14ac:dyDescent="0.3">
      <c r="B351212" s="1" t="s">
        <v>3065</v>
      </c>
    </row>
    <row r="351213" spans="2:2" x14ac:dyDescent="0.3">
      <c r="B351213" s="1" t="s">
        <v>3067</v>
      </c>
    </row>
    <row r="351214" spans="2:2" x14ac:dyDescent="0.3">
      <c r="B351214" s="1" t="s">
        <v>3069</v>
      </c>
    </row>
    <row r="351215" spans="2:2" x14ac:dyDescent="0.3">
      <c r="B351215" s="1" t="s">
        <v>3071</v>
      </c>
    </row>
    <row r="351216" spans="2:2" x14ac:dyDescent="0.3">
      <c r="B351216" s="1" t="s">
        <v>3073</v>
      </c>
    </row>
    <row r="351217" spans="2:2" x14ac:dyDescent="0.3">
      <c r="B351217" s="1" t="s">
        <v>3075</v>
      </c>
    </row>
    <row r="351218" spans="2:2" x14ac:dyDescent="0.3">
      <c r="B351218" s="1" t="s">
        <v>3077</v>
      </c>
    </row>
    <row r="351219" spans="2:2" x14ac:dyDescent="0.3">
      <c r="B351219" s="1" t="s">
        <v>3079</v>
      </c>
    </row>
    <row r="351220" spans="2:2" x14ac:dyDescent="0.3">
      <c r="B351220" s="1" t="s">
        <v>3081</v>
      </c>
    </row>
    <row r="351221" spans="2:2" x14ac:dyDescent="0.3">
      <c r="B351221" s="1" t="s">
        <v>3083</v>
      </c>
    </row>
    <row r="351222" spans="2:2" x14ac:dyDescent="0.3">
      <c r="B351222" s="1" t="s">
        <v>3085</v>
      </c>
    </row>
    <row r="351223" spans="2:2" x14ac:dyDescent="0.3">
      <c r="B351223" s="1" t="s">
        <v>3087</v>
      </c>
    </row>
    <row r="351224" spans="2:2" x14ac:dyDescent="0.3">
      <c r="B351224" s="1" t="s">
        <v>3089</v>
      </c>
    </row>
    <row r="351225" spans="2:2" x14ac:dyDescent="0.3">
      <c r="B351225" s="1" t="s">
        <v>3091</v>
      </c>
    </row>
    <row r="351226" spans="2:2" x14ac:dyDescent="0.3">
      <c r="B351226" s="1" t="s">
        <v>3093</v>
      </c>
    </row>
    <row r="351227" spans="2:2" x14ac:dyDescent="0.3">
      <c r="B351227" s="1" t="s">
        <v>3095</v>
      </c>
    </row>
    <row r="351228" spans="2:2" x14ac:dyDescent="0.3">
      <c r="B351228" s="1" t="s">
        <v>3097</v>
      </c>
    </row>
    <row r="351229" spans="2:2" x14ac:dyDescent="0.3">
      <c r="B351229" s="1" t="s">
        <v>3099</v>
      </c>
    </row>
    <row r="351230" spans="2:2" x14ac:dyDescent="0.3">
      <c r="B351230" s="1" t="s">
        <v>3101</v>
      </c>
    </row>
    <row r="351231" spans="2:2" x14ac:dyDescent="0.3">
      <c r="B351231" s="1" t="s">
        <v>3103</v>
      </c>
    </row>
    <row r="351232" spans="2:2" x14ac:dyDescent="0.3">
      <c r="B351232" s="1" t="s">
        <v>3105</v>
      </c>
    </row>
    <row r="351233" spans="2:2" x14ac:dyDescent="0.3">
      <c r="B351233" s="1" t="s">
        <v>3107</v>
      </c>
    </row>
    <row r="351234" spans="2:2" x14ac:dyDescent="0.3">
      <c r="B351234" s="1" t="s">
        <v>3109</v>
      </c>
    </row>
    <row r="351235" spans="2:2" x14ac:dyDescent="0.3">
      <c r="B351235" s="1" t="s">
        <v>3111</v>
      </c>
    </row>
    <row r="351236" spans="2:2" x14ac:dyDescent="0.3">
      <c r="B351236" s="1" t="s">
        <v>3113</v>
      </c>
    </row>
    <row r="351237" spans="2:2" x14ac:dyDescent="0.3">
      <c r="B351237" s="1" t="s">
        <v>3115</v>
      </c>
    </row>
    <row r="351238" spans="2:2" x14ac:dyDescent="0.3">
      <c r="B351238" s="1" t="s">
        <v>3117</v>
      </c>
    </row>
    <row r="351239" spans="2:2" x14ac:dyDescent="0.3">
      <c r="B351239" s="1" t="s">
        <v>3119</v>
      </c>
    </row>
    <row r="351240" spans="2:2" x14ac:dyDescent="0.3">
      <c r="B351240" s="1" t="s">
        <v>3121</v>
      </c>
    </row>
    <row r="351241" spans="2:2" x14ac:dyDescent="0.3">
      <c r="B351241" s="1" t="s">
        <v>3123</v>
      </c>
    </row>
    <row r="351242" spans="2:2" x14ac:dyDescent="0.3">
      <c r="B351242" s="1" t="s">
        <v>3125</v>
      </c>
    </row>
    <row r="351243" spans="2:2" x14ac:dyDescent="0.3">
      <c r="B351243" s="1" t="s">
        <v>3127</v>
      </c>
    </row>
    <row r="351244" spans="2:2" x14ac:dyDescent="0.3">
      <c r="B351244" s="1" t="s">
        <v>3129</v>
      </c>
    </row>
    <row r="351245" spans="2:2" x14ac:dyDescent="0.3">
      <c r="B351245" s="1" t="s">
        <v>3131</v>
      </c>
    </row>
    <row r="351246" spans="2:2" x14ac:dyDescent="0.3">
      <c r="B351246" s="1" t="s">
        <v>3133</v>
      </c>
    </row>
    <row r="351247" spans="2:2" x14ac:dyDescent="0.3">
      <c r="B351247" s="1" t="s">
        <v>3135</v>
      </c>
    </row>
    <row r="351248" spans="2:2" x14ac:dyDescent="0.3">
      <c r="B351248" s="1" t="s">
        <v>3137</v>
      </c>
    </row>
    <row r="351249" spans="2:2" x14ac:dyDescent="0.3">
      <c r="B351249" s="1" t="s">
        <v>3139</v>
      </c>
    </row>
    <row r="351250" spans="2:2" x14ac:dyDescent="0.3">
      <c r="B351250" s="1" t="s">
        <v>3141</v>
      </c>
    </row>
    <row r="351251" spans="2:2" x14ac:dyDescent="0.3">
      <c r="B351251" s="1" t="s">
        <v>3143</v>
      </c>
    </row>
    <row r="351252" spans="2:2" x14ac:dyDescent="0.3">
      <c r="B351252" s="1" t="s">
        <v>3145</v>
      </c>
    </row>
    <row r="351253" spans="2:2" x14ac:dyDescent="0.3">
      <c r="B351253" s="1" t="s">
        <v>3147</v>
      </c>
    </row>
    <row r="351254" spans="2:2" x14ac:dyDescent="0.3">
      <c r="B351254" s="1" t="s">
        <v>3149</v>
      </c>
    </row>
    <row r="351255" spans="2:2" x14ac:dyDescent="0.3">
      <c r="B351255" s="1" t="s">
        <v>3151</v>
      </c>
    </row>
    <row r="351256" spans="2:2" x14ac:dyDescent="0.3">
      <c r="B351256" s="1" t="s">
        <v>3153</v>
      </c>
    </row>
    <row r="351257" spans="2:2" x14ac:dyDescent="0.3">
      <c r="B351257" s="1" t="s">
        <v>3155</v>
      </c>
    </row>
    <row r="351258" spans="2:2" x14ac:dyDescent="0.3">
      <c r="B351258" s="1" t="s">
        <v>3157</v>
      </c>
    </row>
    <row r="351259" spans="2:2" x14ac:dyDescent="0.3">
      <c r="B351259" s="1" t="s">
        <v>3159</v>
      </c>
    </row>
    <row r="351260" spans="2:2" x14ac:dyDescent="0.3">
      <c r="B351260" s="1" t="s">
        <v>3161</v>
      </c>
    </row>
    <row r="351261" spans="2:2" x14ac:dyDescent="0.3">
      <c r="B351261" s="1" t="s">
        <v>3163</v>
      </c>
    </row>
    <row r="351262" spans="2:2" x14ac:dyDescent="0.3">
      <c r="B351262" s="1" t="s">
        <v>4356</v>
      </c>
    </row>
    <row r="351263" spans="2:2" x14ac:dyDescent="0.3">
      <c r="B351263" s="1" t="s">
        <v>3167</v>
      </c>
    </row>
    <row r="351264" spans="2:2" x14ac:dyDescent="0.3">
      <c r="B351264" s="1" t="s">
        <v>3169</v>
      </c>
    </row>
    <row r="351265" spans="2:2" x14ac:dyDescent="0.3">
      <c r="B351265" s="1" t="s">
        <v>3171</v>
      </c>
    </row>
    <row r="351266" spans="2:2" x14ac:dyDescent="0.3">
      <c r="B351266" s="1" t="s">
        <v>3173</v>
      </c>
    </row>
    <row r="351267" spans="2:2" x14ac:dyDescent="0.3">
      <c r="B351267" s="1" t="s">
        <v>3175</v>
      </c>
    </row>
    <row r="351268" spans="2:2" x14ac:dyDescent="0.3">
      <c r="B351268" s="1" t="s">
        <v>3177</v>
      </c>
    </row>
    <row r="351269" spans="2:2" x14ac:dyDescent="0.3">
      <c r="B351269" s="1" t="s">
        <v>3179</v>
      </c>
    </row>
    <row r="351270" spans="2:2" x14ac:dyDescent="0.3">
      <c r="B351270" s="1" t="s">
        <v>3181</v>
      </c>
    </row>
    <row r="351271" spans="2:2" x14ac:dyDescent="0.3">
      <c r="B351271" s="1" t="s">
        <v>3183</v>
      </c>
    </row>
    <row r="351272" spans="2:2" x14ac:dyDescent="0.3">
      <c r="B351272" s="1" t="s">
        <v>3185</v>
      </c>
    </row>
    <row r="351273" spans="2:2" x14ac:dyDescent="0.3">
      <c r="B351273" s="1" t="s">
        <v>3187</v>
      </c>
    </row>
    <row r="351274" spans="2:2" x14ac:dyDescent="0.3">
      <c r="B351274" s="1" t="s">
        <v>3189</v>
      </c>
    </row>
    <row r="351275" spans="2:2" x14ac:dyDescent="0.3">
      <c r="B351275" s="1" t="s">
        <v>3191</v>
      </c>
    </row>
    <row r="351276" spans="2:2" x14ac:dyDescent="0.3">
      <c r="B351276" s="1" t="s">
        <v>3193</v>
      </c>
    </row>
    <row r="351277" spans="2:2" x14ac:dyDescent="0.3">
      <c r="B351277" s="1" t="s">
        <v>3195</v>
      </c>
    </row>
    <row r="351278" spans="2:2" x14ac:dyDescent="0.3">
      <c r="B351278" s="1" t="s">
        <v>3197</v>
      </c>
    </row>
    <row r="351279" spans="2:2" x14ac:dyDescent="0.3">
      <c r="B351279" s="1" t="s">
        <v>3199</v>
      </c>
    </row>
    <row r="351280" spans="2:2" x14ac:dyDescent="0.3">
      <c r="B351280" s="1" t="s">
        <v>3201</v>
      </c>
    </row>
    <row r="351281" spans="2:2" x14ac:dyDescent="0.3">
      <c r="B351281" s="1" t="s">
        <v>3203</v>
      </c>
    </row>
    <row r="351282" spans="2:2" x14ac:dyDescent="0.3">
      <c r="B351282" s="1" t="s">
        <v>3205</v>
      </c>
    </row>
    <row r="351283" spans="2:2" x14ac:dyDescent="0.3">
      <c r="B351283" s="1" t="s">
        <v>3207</v>
      </c>
    </row>
    <row r="351284" spans="2:2" x14ac:dyDescent="0.3">
      <c r="B351284" s="1" t="s">
        <v>3209</v>
      </c>
    </row>
    <row r="351285" spans="2:2" x14ac:dyDescent="0.3">
      <c r="B351285" s="1" t="s">
        <v>3211</v>
      </c>
    </row>
    <row r="351286" spans="2:2" x14ac:dyDescent="0.3">
      <c r="B351286" s="1" t="s">
        <v>3213</v>
      </c>
    </row>
    <row r="351287" spans="2:2" x14ac:dyDescent="0.3">
      <c r="B351287" s="1" t="s">
        <v>3215</v>
      </c>
    </row>
    <row r="351288" spans="2:2" x14ac:dyDescent="0.3">
      <c r="B351288" s="1" t="s">
        <v>3217</v>
      </c>
    </row>
    <row r="351289" spans="2:2" x14ac:dyDescent="0.3">
      <c r="B351289" s="1" t="s">
        <v>3219</v>
      </c>
    </row>
    <row r="351290" spans="2:2" x14ac:dyDescent="0.3">
      <c r="B351290" s="1" t="s">
        <v>3221</v>
      </c>
    </row>
    <row r="351291" spans="2:2" x14ac:dyDescent="0.3">
      <c r="B351291" s="1" t="s">
        <v>3223</v>
      </c>
    </row>
    <row r="351292" spans="2:2" x14ac:dyDescent="0.3">
      <c r="B351292" s="1" t="s">
        <v>3225</v>
      </c>
    </row>
    <row r="351293" spans="2:2" x14ac:dyDescent="0.3">
      <c r="B351293" s="1" t="s">
        <v>3227</v>
      </c>
    </row>
    <row r="351294" spans="2:2" x14ac:dyDescent="0.3">
      <c r="B351294" s="1" t="s">
        <v>3229</v>
      </c>
    </row>
    <row r="351295" spans="2:2" x14ac:dyDescent="0.3">
      <c r="B351295" s="1" t="s">
        <v>3231</v>
      </c>
    </row>
    <row r="351296" spans="2:2" x14ac:dyDescent="0.3">
      <c r="B351296" s="1" t="s">
        <v>3233</v>
      </c>
    </row>
    <row r="351297" spans="2:2" x14ac:dyDescent="0.3">
      <c r="B351297" s="1" t="s">
        <v>3235</v>
      </c>
    </row>
    <row r="351298" spans="2:2" x14ac:dyDescent="0.3">
      <c r="B351298" s="1" t="s">
        <v>3237</v>
      </c>
    </row>
    <row r="351299" spans="2:2" x14ac:dyDescent="0.3">
      <c r="B351299" s="1" t="s">
        <v>3239</v>
      </c>
    </row>
    <row r="351300" spans="2:2" x14ac:dyDescent="0.3">
      <c r="B351300" s="1" t="s">
        <v>3241</v>
      </c>
    </row>
    <row r="351301" spans="2:2" x14ac:dyDescent="0.3">
      <c r="B351301" s="1" t="s">
        <v>3243</v>
      </c>
    </row>
    <row r="351302" spans="2:2" x14ac:dyDescent="0.3">
      <c r="B351302" s="1" t="s">
        <v>3245</v>
      </c>
    </row>
    <row r="351303" spans="2:2" x14ac:dyDescent="0.3">
      <c r="B351303" s="1" t="s">
        <v>3247</v>
      </c>
    </row>
    <row r="351304" spans="2:2" x14ac:dyDescent="0.3">
      <c r="B351304" s="1" t="s">
        <v>3249</v>
      </c>
    </row>
    <row r="351305" spans="2:2" x14ac:dyDescent="0.3">
      <c r="B351305" s="1" t="s">
        <v>3251</v>
      </c>
    </row>
    <row r="351306" spans="2:2" x14ac:dyDescent="0.3">
      <c r="B351306" s="1" t="s">
        <v>3253</v>
      </c>
    </row>
    <row r="351307" spans="2:2" x14ac:dyDescent="0.3">
      <c r="B351307" s="1" t="s">
        <v>4357</v>
      </c>
    </row>
    <row r="351308" spans="2:2" x14ac:dyDescent="0.3">
      <c r="B351308" s="1" t="s">
        <v>3257</v>
      </c>
    </row>
    <row r="351309" spans="2:2" x14ac:dyDescent="0.3">
      <c r="B351309" s="1" t="s">
        <v>3259</v>
      </c>
    </row>
    <row r="351310" spans="2:2" x14ac:dyDescent="0.3">
      <c r="B351310" s="1" t="s">
        <v>3261</v>
      </c>
    </row>
    <row r="351311" spans="2:2" x14ac:dyDescent="0.3">
      <c r="B351311" s="1" t="s">
        <v>3263</v>
      </c>
    </row>
    <row r="351312" spans="2:2" x14ac:dyDescent="0.3">
      <c r="B351312" s="1" t="s">
        <v>3265</v>
      </c>
    </row>
    <row r="351313" spans="2:2" x14ac:dyDescent="0.3">
      <c r="B351313" s="1" t="s">
        <v>3267</v>
      </c>
    </row>
    <row r="351314" spans="2:2" x14ac:dyDescent="0.3">
      <c r="B351314" s="1" t="s">
        <v>3269</v>
      </c>
    </row>
    <row r="351315" spans="2:2" x14ac:dyDescent="0.3">
      <c r="B351315" s="1" t="s">
        <v>3271</v>
      </c>
    </row>
    <row r="351316" spans="2:2" x14ac:dyDescent="0.3">
      <c r="B351316" s="1" t="s">
        <v>3273</v>
      </c>
    </row>
    <row r="351317" spans="2:2" x14ac:dyDescent="0.3">
      <c r="B351317" s="1" t="s">
        <v>3275</v>
      </c>
    </row>
    <row r="351318" spans="2:2" x14ac:dyDescent="0.3">
      <c r="B351318" s="1" t="s">
        <v>3277</v>
      </c>
    </row>
    <row r="351319" spans="2:2" x14ac:dyDescent="0.3">
      <c r="B351319" s="1" t="s">
        <v>3279</v>
      </c>
    </row>
    <row r="351320" spans="2:2" x14ac:dyDescent="0.3">
      <c r="B351320" s="1" t="s">
        <v>3281</v>
      </c>
    </row>
    <row r="351321" spans="2:2" x14ac:dyDescent="0.3">
      <c r="B351321" s="1" t="s">
        <v>3283</v>
      </c>
    </row>
    <row r="351322" spans="2:2" x14ac:dyDescent="0.3">
      <c r="B351322" s="1" t="s">
        <v>3285</v>
      </c>
    </row>
    <row r="351323" spans="2:2" x14ac:dyDescent="0.3">
      <c r="B351323" s="1" t="s">
        <v>3287</v>
      </c>
    </row>
    <row r="351324" spans="2:2" x14ac:dyDescent="0.3">
      <c r="B351324" s="1" t="s">
        <v>3289</v>
      </c>
    </row>
    <row r="351325" spans="2:2" x14ac:dyDescent="0.3">
      <c r="B351325" s="1" t="s">
        <v>3291</v>
      </c>
    </row>
    <row r="351326" spans="2:2" x14ac:dyDescent="0.3">
      <c r="B351326" s="1" t="s">
        <v>3293</v>
      </c>
    </row>
    <row r="351327" spans="2:2" x14ac:dyDescent="0.3">
      <c r="B351327" s="1" t="s">
        <v>3295</v>
      </c>
    </row>
    <row r="351328" spans="2:2" x14ac:dyDescent="0.3">
      <c r="B351328" s="1" t="s">
        <v>3297</v>
      </c>
    </row>
    <row r="351329" spans="2:2" x14ac:dyDescent="0.3">
      <c r="B351329" s="1" t="s">
        <v>3299</v>
      </c>
    </row>
    <row r="351330" spans="2:2" x14ac:dyDescent="0.3">
      <c r="B351330" s="1" t="s">
        <v>3301</v>
      </c>
    </row>
    <row r="351331" spans="2:2" x14ac:dyDescent="0.3">
      <c r="B351331" s="1" t="s">
        <v>3303</v>
      </c>
    </row>
    <row r="351332" spans="2:2" x14ac:dyDescent="0.3">
      <c r="B351332" s="1" t="s">
        <v>3305</v>
      </c>
    </row>
    <row r="351333" spans="2:2" x14ac:dyDescent="0.3">
      <c r="B351333" s="1" t="s">
        <v>3307</v>
      </c>
    </row>
    <row r="351334" spans="2:2" x14ac:dyDescent="0.3">
      <c r="B351334" s="1" t="s">
        <v>3309</v>
      </c>
    </row>
    <row r="351335" spans="2:2" x14ac:dyDescent="0.3">
      <c r="B351335" s="1" t="s">
        <v>3311</v>
      </c>
    </row>
    <row r="351336" spans="2:2" x14ac:dyDescent="0.3">
      <c r="B351336" s="1" t="s">
        <v>3313</v>
      </c>
    </row>
    <row r="351337" spans="2:2" x14ac:dyDescent="0.3">
      <c r="B351337" s="1" t="s">
        <v>3315</v>
      </c>
    </row>
    <row r="351338" spans="2:2" x14ac:dyDescent="0.3">
      <c r="B351338" s="1" t="s">
        <v>3317</v>
      </c>
    </row>
    <row r="351339" spans="2:2" x14ac:dyDescent="0.3">
      <c r="B351339" s="1" t="s">
        <v>3319</v>
      </c>
    </row>
    <row r="351340" spans="2:2" x14ac:dyDescent="0.3">
      <c r="B351340" s="1" t="s">
        <v>3321</v>
      </c>
    </row>
    <row r="351341" spans="2:2" x14ac:dyDescent="0.3">
      <c r="B351341" s="1" t="s">
        <v>3323</v>
      </c>
    </row>
    <row r="351342" spans="2:2" x14ac:dyDescent="0.3">
      <c r="B351342" s="1" t="s">
        <v>3325</v>
      </c>
    </row>
    <row r="351343" spans="2:2" x14ac:dyDescent="0.3">
      <c r="B351343" s="1" t="s">
        <v>3327</v>
      </c>
    </row>
    <row r="351344" spans="2:2" x14ac:dyDescent="0.3">
      <c r="B351344" s="1" t="s">
        <v>3329</v>
      </c>
    </row>
    <row r="351345" spans="2:2" x14ac:dyDescent="0.3">
      <c r="B351345" s="1" t="s">
        <v>3331</v>
      </c>
    </row>
    <row r="351346" spans="2:2" x14ac:dyDescent="0.3">
      <c r="B351346" s="1" t="s">
        <v>3333</v>
      </c>
    </row>
    <row r="351347" spans="2:2" x14ac:dyDescent="0.3">
      <c r="B351347" s="1" t="s">
        <v>3335</v>
      </c>
    </row>
    <row r="351348" spans="2:2" x14ac:dyDescent="0.3">
      <c r="B351348" s="1" t="s">
        <v>3337</v>
      </c>
    </row>
    <row r="351349" spans="2:2" x14ac:dyDescent="0.3">
      <c r="B351349" s="1" t="s">
        <v>3339</v>
      </c>
    </row>
    <row r="351350" spans="2:2" x14ac:dyDescent="0.3">
      <c r="B351350" s="1" t="s">
        <v>3341</v>
      </c>
    </row>
    <row r="351351" spans="2:2" x14ac:dyDescent="0.3">
      <c r="B351351" s="1" t="s">
        <v>3343</v>
      </c>
    </row>
    <row r="351352" spans="2:2" x14ac:dyDescent="0.3">
      <c r="B351352" s="1" t="s">
        <v>3345</v>
      </c>
    </row>
    <row r="351353" spans="2:2" x14ac:dyDescent="0.3">
      <c r="B351353" s="1" t="s">
        <v>3347</v>
      </c>
    </row>
    <row r="351354" spans="2:2" x14ac:dyDescent="0.3">
      <c r="B351354" s="1" t="s">
        <v>3349</v>
      </c>
    </row>
    <row r="351355" spans="2:2" x14ac:dyDescent="0.3">
      <c r="B351355" s="1" t="s">
        <v>3351</v>
      </c>
    </row>
    <row r="351356" spans="2:2" x14ac:dyDescent="0.3">
      <c r="B351356" s="1" t="s">
        <v>3353</v>
      </c>
    </row>
    <row r="351357" spans="2:2" x14ac:dyDescent="0.3">
      <c r="B351357" s="1" t="s">
        <v>3355</v>
      </c>
    </row>
    <row r="351358" spans="2:2" x14ac:dyDescent="0.3">
      <c r="B351358" s="1" t="s">
        <v>3357</v>
      </c>
    </row>
    <row r="351359" spans="2:2" x14ac:dyDescent="0.3">
      <c r="B351359" s="1" t="s">
        <v>3359</v>
      </c>
    </row>
    <row r="351360" spans="2:2" x14ac:dyDescent="0.3">
      <c r="B351360" s="1" t="s">
        <v>3361</v>
      </c>
    </row>
    <row r="351361" spans="2:2" x14ac:dyDescent="0.3">
      <c r="B351361" s="1" t="s">
        <v>3363</v>
      </c>
    </row>
    <row r="351362" spans="2:2" x14ac:dyDescent="0.3">
      <c r="B351362" s="1" t="s">
        <v>3365</v>
      </c>
    </row>
    <row r="351363" spans="2:2" x14ac:dyDescent="0.3">
      <c r="B351363" s="1" t="s">
        <v>3367</v>
      </c>
    </row>
    <row r="351364" spans="2:2" x14ac:dyDescent="0.3">
      <c r="B351364" s="1" t="s">
        <v>3369</v>
      </c>
    </row>
    <row r="351365" spans="2:2" x14ac:dyDescent="0.3">
      <c r="B351365" s="1" t="s">
        <v>3371</v>
      </c>
    </row>
    <row r="351366" spans="2:2" x14ac:dyDescent="0.3">
      <c r="B351366" s="1" t="s">
        <v>3373</v>
      </c>
    </row>
    <row r="351367" spans="2:2" x14ac:dyDescent="0.3">
      <c r="B351367" s="1" t="s">
        <v>3375</v>
      </c>
    </row>
    <row r="351368" spans="2:2" x14ac:dyDescent="0.3">
      <c r="B351368" s="1" t="s">
        <v>3377</v>
      </c>
    </row>
    <row r="351369" spans="2:2" x14ac:dyDescent="0.3">
      <c r="B351369" s="1" t="s">
        <v>3379</v>
      </c>
    </row>
    <row r="351370" spans="2:2" x14ac:dyDescent="0.3">
      <c r="B351370" s="1" t="s">
        <v>3381</v>
      </c>
    </row>
    <row r="351371" spans="2:2" x14ac:dyDescent="0.3">
      <c r="B351371" s="1" t="s">
        <v>3383</v>
      </c>
    </row>
    <row r="351372" spans="2:2" x14ac:dyDescent="0.3">
      <c r="B351372" s="1" t="s">
        <v>3385</v>
      </c>
    </row>
    <row r="351373" spans="2:2" x14ac:dyDescent="0.3">
      <c r="B351373" s="1" t="s">
        <v>3387</v>
      </c>
    </row>
    <row r="351374" spans="2:2" x14ac:dyDescent="0.3">
      <c r="B351374" s="1" t="s">
        <v>3389</v>
      </c>
    </row>
    <row r="351375" spans="2:2" x14ac:dyDescent="0.3">
      <c r="B351375" s="1" t="s">
        <v>3391</v>
      </c>
    </row>
    <row r="351376" spans="2:2" x14ac:dyDescent="0.3">
      <c r="B351376" s="1" t="s">
        <v>3393</v>
      </c>
    </row>
    <row r="351377" spans="2:2" x14ac:dyDescent="0.3">
      <c r="B351377" s="1" t="s">
        <v>3395</v>
      </c>
    </row>
    <row r="351378" spans="2:2" x14ac:dyDescent="0.3">
      <c r="B351378" s="1" t="s">
        <v>3397</v>
      </c>
    </row>
    <row r="351379" spans="2:2" x14ac:dyDescent="0.3">
      <c r="B351379" s="1" t="s">
        <v>3399</v>
      </c>
    </row>
    <row r="351380" spans="2:2" x14ac:dyDescent="0.3">
      <c r="B351380" s="1" t="s">
        <v>3401</v>
      </c>
    </row>
    <row r="351381" spans="2:2" x14ac:dyDescent="0.3">
      <c r="B351381" s="1" t="s">
        <v>3403</v>
      </c>
    </row>
    <row r="351382" spans="2:2" x14ac:dyDescent="0.3">
      <c r="B351382" s="1" t="s">
        <v>3405</v>
      </c>
    </row>
    <row r="351383" spans="2:2" x14ac:dyDescent="0.3">
      <c r="B351383" s="1" t="s">
        <v>3407</v>
      </c>
    </row>
    <row r="351384" spans="2:2" x14ac:dyDescent="0.3">
      <c r="B351384" s="1" t="s">
        <v>3409</v>
      </c>
    </row>
    <row r="351385" spans="2:2" x14ac:dyDescent="0.3">
      <c r="B351385" s="1" t="s">
        <v>3411</v>
      </c>
    </row>
    <row r="351386" spans="2:2" x14ac:dyDescent="0.3">
      <c r="B351386" s="1" t="s">
        <v>3413</v>
      </c>
    </row>
    <row r="351387" spans="2:2" x14ac:dyDescent="0.3">
      <c r="B351387" s="1" t="s">
        <v>3415</v>
      </c>
    </row>
    <row r="351388" spans="2:2" x14ac:dyDescent="0.3">
      <c r="B351388" s="1" t="s">
        <v>3417</v>
      </c>
    </row>
    <row r="351389" spans="2:2" x14ac:dyDescent="0.3">
      <c r="B351389" s="1" t="s">
        <v>3419</v>
      </c>
    </row>
    <row r="351390" spans="2:2" x14ac:dyDescent="0.3">
      <c r="B351390" s="1" t="s">
        <v>3421</v>
      </c>
    </row>
    <row r="351391" spans="2:2" x14ac:dyDescent="0.3">
      <c r="B351391" s="1" t="s">
        <v>3423</v>
      </c>
    </row>
    <row r="351392" spans="2:2" x14ac:dyDescent="0.3">
      <c r="B351392" s="1" t="s">
        <v>3425</v>
      </c>
    </row>
    <row r="351393" spans="2:2" x14ac:dyDescent="0.3">
      <c r="B351393" s="1" t="s">
        <v>3427</v>
      </c>
    </row>
    <row r="351394" spans="2:2" x14ac:dyDescent="0.3">
      <c r="B351394" s="1" t="s">
        <v>3429</v>
      </c>
    </row>
    <row r="351395" spans="2:2" x14ac:dyDescent="0.3">
      <c r="B351395" s="1" t="s">
        <v>3431</v>
      </c>
    </row>
    <row r="351396" spans="2:2" x14ac:dyDescent="0.3">
      <c r="B351396" s="1" t="s">
        <v>3433</v>
      </c>
    </row>
    <row r="351397" spans="2:2" x14ac:dyDescent="0.3">
      <c r="B351397" s="1" t="s">
        <v>3435</v>
      </c>
    </row>
    <row r="351398" spans="2:2" x14ac:dyDescent="0.3">
      <c r="B351398" s="1" t="s">
        <v>3437</v>
      </c>
    </row>
    <row r="351399" spans="2:2" x14ac:dyDescent="0.3">
      <c r="B351399" s="1" t="s">
        <v>3439</v>
      </c>
    </row>
    <row r="351400" spans="2:2" x14ac:dyDescent="0.3">
      <c r="B351400" s="1" t="s">
        <v>3441</v>
      </c>
    </row>
    <row r="351401" spans="2:2" x14ac:dyDescent="0.3">
      <c r="B351401" s="1" t="s">
        <v>3443</v>
      </c>
    </row>
    <row r="351402" spans="2:2" x14ac:dyDescent="0.3">
      <c r="B351402" s="1" t="s">
        <v>3445</v>
      </c>
    </row>
    <row r="351403" spans="2:2" x14ac:dyDescent="0.3">
      <c r="B351403" s="1" t="s">
        <v>3447</v>
      </c>
    </row>
    <row r="351404" spans="2:2" x14ac:dyDescent="0.3">
      <c r="B351404" s="1" t="s">
        <v>3449</v>
      </c>
    </row>
    <row r="351405" spans="2:2" x14ac:dyDescent="0.3">
      <c r="B351405" s="1" t="s">
        <v>3451</v>
      </c>
    </row>
    <row r="351406" spans="2:2" x14ac:dyDescent="0.3">
      <c r="B351406" s="1" t="s">
        <v>3453</v>
      </c>
    </row>
    <row r="351407" spans="2:2" x14ac:dyDescent="0.3">
      <c r="B351407" s="1" t="s">
        <v>3455</v>
      </c>
    </row>
    <row r="351408" spans="2:2" x14ac:dyDescent="0.3">
      <c r="B351408" s="1" t="s">
        <v>3457</v>
      </c>
    </row>
    <row r="351409" spans="2:2" x14ac:dyDescent="0.3">
      <c r="B351409" s="1" t="s">
        <v>3459</v>
      </c>
    </row>
    <row r="351410" spans="2:2" x14ac:dyDescent="0.3">
      <c r="B351410" s="1" t="s">
        <v>3461</v>
      </c>
    </row>
    <row r="351411" spans="2:2" x14ac:dyDescent="0.3">
      <c r="B351411" s="1" t="s">
        <v>3463</v>
      </c>
    </row>
    <row r="351412" spans="2:2" x14ac:dyDescent="0.3">
      <c r="B351412" s="1" t="s">
        <v>3465</v>
      </c>
    </row>
    <row r="351413" spans="2:2" x14ac:dyDescent="0.3">
      <c r="B351413" s="1" t="s">
        <v>3467</v>
      </c>
    </row>
    <row r="351414" spans="2:2" x14ac:dyDescent="0.3">
      <c r="B351414" s="1" t="s">
        <v>3469</v>
      </c>
    </row>
    <row r="351415" spans="2:2" x14ac:dyDescent="0.3">
      <c r="B351415" s="1" t="s">
        <v>3471</v>
      </c>
    </row>
    <row r="351416" spans="2:2" x14ac:dyDescent="0.3">
      <c r="B351416" s="1" t="s">
        <v>3473</v>
      </c>
    </row>
    <row r="351417" spans="2:2" x14ac:dyDescent="0.3">
      <c r="B351417" s="1" t="s">
        <v>3475</v>
      </c>
    </row>
    <row r="351418" spans="2:2" x14ac:dyDescent="0.3">
      <c r="B351418" s="1" t="s">
        <v>3477</v>
      </c>
    </row>
    <row r="351419" spans="2:2" x14ac:dyDescent="0.3">
      <c r="B351419" s="1" t="s">
        <v>3479</v>
      </c>
    </row>
    <row r="351420" spans="2:2" x14ac:dyDescent="0.3">
      <c r="B351420" s="1" t="s">
        <v>3481</v>
      </c>
    </row>
    <row r="351421" spans="2:2" x14ac:dyDescent="0.3">
      <c r="B351421" s="1" t="s">
        <v>3483</v>
      </c>
    </row>
    <row r="351422" spans="2:2" x14ac:dyDescent="0.3">
      <c r="B351422" s="1" t="s">
        <v>3485</v>
      </c>
    </row>
    <row r="351423" spans="2:2" x14ac:dyDescent="0.3">
      <c r="B351423" s="1" t="s">
        <v>3487</v>
      </c>
    </row>
    <row r="351424" spans="2:2" x14ac:dyDescent="0.3">
      <c r="B351424" s="1" t="s">
        <v>3489</v>
      </c>
    </row>
    <row r="351425" spans="2:2" x14ac:dyDescent="0.3">
      <c r="B351425" s="1" t="s">
        <v>3491</v>
      </c>
    </row>
    <row r="351426" spans="2:2" x14ac:dyDescent="0.3">
      <c r="B351426" s="1" t="s">
        <v>3493</v>
      </c>
    </row>
    <row r="351427" spans="2:2" x14ac:dyDescent="0.3">
      <c r="B351427" s="1" t="s">
        <v>3495</v>
      </c>
    </row>
    <row r="351428" spans="2:2" x14ac:dyDescent="0.3">
      <c r="B351428" s="1" t="s">
        <v>3497</v>
      </c>
    </row>
    <row r="351429" spans="2:2" x14ac:dyDescent="0.3">
      <c r="B351429" s="1" t="s">
        <v>3499</v>
      </c>
    </row>
    <row r="351430" spans="2:2" x14ac:dyDescent="0.3">
      <c r="B351430" s="1" t="s">
        <v>3501</v>
      </c>
    </row>
    <row r="351431" spans="2:2" x14ac:dyDescent="0.3">
      <c r="B351431" s="1" t="s">
        <v>3503</v>
      </c>
    </row>
    <row r="351432" spans="2:2" x14ac:dyDescent="0.3">
      <c r="B351432" s="1" t="s">
        <v>3505</v>
      </c>
    </row>
    <row r="351433" spans="2:2" x14ac:dyDescent="0.3">
      <c r="B351433" s="1" t="s">
        <v>3507</v>
      </c>
    </row>
    <row r="351434" spans="2:2" x14ac:dyDescent="0.3">
      <c r="B351434" s="1" t="s">
        <v>3509</v>
      </c>
    </row>
    <row r="351435" spans="2:2" x14ac:dyDescent="0.3">
      <c r="B351435" s="1" t="s">
        <v>3511</v>
      </c>
    </row>
    <row r="351436" spans="2:2" x14ac:dyDescent="0.3">
      <c r="B351436" s="1" t="s">
        <v>3513</v>
      </c>
    </row>
    <row r="351437" spans="2:2" x14ac:dyDescent="0.3">
      <c r="B351437" s="1" t="s">
        <v>3515</v>
      </c>
    </row>
    <row r="351438" spans="2:2" x14ac:dyDescent="0.3">
      <c r="B351438" s="1" t="s">
        <v>3517</v>
      </c>
    </row>
    <row r="351439" spans="2:2" x14ac:dyDescent="0.3">
      <c r="B351439" s="1" t="s">
        <v>3519</v>
      </c>
    </row>
    <row r="351440" spans="2:2" x14ac:dyDescent="0.3">
      <c r="B351440" s="1" t="s">
        <v>3521</v>
      </c>
    </row>
    <row r="351441" spans="2:2" x14ac:dyDescent="0.3">
      <c r="B351441" s="1" t="s">
        <v>3523</v>
      </c>
    </row>
    <row r="351442" spans="2:2" x14ac:dyDescent="0.3">
      <c r="B351442" s="1" t="s">
        <v>3525</v>
      </c>
    </row>
    <row r="351443" spans="2:2" x14ac:dyDescent="0.3">
      <c r="B351443" s="1" t="s">
        <v>3527</v>
      </c>
    </row>
    <row r="351444" spans="2:2" x14ac:dyDescent="0.3">
      <c r="B351444" s="1" t="s">
        <v>3529</v>
      </c>
    </row>
    <row r="351445" spans="2:2" x14ac:dyDescent="0.3">
      <c r="B351445" s="1" t="s">
        <v>3531</v>
      </c>
    </row>
    <row r="351446" spans="2:2" x14ac:dyDescent="0.3">
      <c r="B351446" s="1" t="s">
        <v>3533</v>
      </c>
    </row>
    <row r="351447" spans="2:2" x14ac:dyDescent="0.3">
      <c r="B351447" s="1" t="s">
        <v>3535</v>
      </c>
    </row>
    <row r="351448" spans="2:2" x14ac:dyDescent="0.3">
      <c r="B351448" s="1" t="s">
        <v>3537</v>
      </c>
    </row>
    <row r="351449" spans="2:2" x14ac:dyDescent="0.3">
      <c r="B351449" s="1" t="s">
        <v>3539</v>
      </c>
    </row>
    <row r="351450" spans="2:2" x14ac:dyDescent="0.3">
      <c r="B351450" s="1" t="s">
        <v>3541</v>
      </c>
    </row>
    <row r="351451" spans="2:2" x14ac:dyDescent="0.3">
      <c r="B351451" s="1" t="s">
        <v>3543</v>
      </c>
    </row>
    <row r="351452" spans="2:2" x14ac:dyDescent="0.3">
      <c r="B351452" s="1" t="s">
        <v>3545</v>
      </c>
    </row>
    <row r="351453" spans="2:2" x14ac:dyDescent="0.3">
      <c r="B351453" s="1" t="s">
        <v>3547</v>
      </c>
    </row>
    <row r="351454" spans="2:2" x14ac:dyDescent="0.3">
      <c r="B351454" s="1" t="s">
        <v>3549</v>
      </c>
    </row>
    <row r="351455" spans="2:2" x14ac:dyDescent="0.3">
      <c r="B351455" s="1" t="s">
        <v>3551</v>
      </c>
    </row>
    <row r="351456" spans="2:2" x14ac:dyDescent="0.3">
      <c r="B351456" s="1" t="s">
        <v>3553</v>
      </c>
    </row>
    <row r="351457" spans="2:2" x14ac:dyDescent="0.3">
      <c r="B351457" s="1" t="s">
        <v>3555</v>
      </c>
    </row>
    <row r="351458" spans="2:2" x14ac:dyDescent="0.3">
      <c r="B351458" s="1" t="s">
        <v>3557</v>
      </c>
    </row>
    <row r="351459" spans="2:2" x14ac:dyDescent="0.3">
      <c r="B351459" s="1" t="s">
        <v>3559</v>
      </c>
    </row>
    <row r="351460" spans="2:2" x14ac:dyDescent="0.3">
      <c r="B351460" s="1" t="s">
        <v>3561</v>
      </c>
    </row>
    <row r="351461" spans="2:2" x14ac:dyDescent="0.3">
      <c r="B351461" s="1" t="s">
        <v>3563</v>
      </c>
    </row>
    <row r="351462" spans="2:2" x14ac:dyDescent="0.3">
      <c r="B351462" s="1" t="s">
        <v>3565</v>
      </c>
    </row>
    <row r="351463" spans="2:2" x14ac:dyDescent="0.3">
      <c r="B351463" s="1" t="s">
        <v>3567</v>
      </c>
    </row>
    <row r="351464" spans="2:2" x14ac:dyDescent="0.3">
      <c r="B351464" s="1" t="s">
        <v>3569</v>
      </c>
    </row>
    <row r="351465" spans="2:2" x14ac:dyDescent="0.3">
      <c r="B351465" s="1" t="s">
        <v>3571</v>
      </c>
    </row>
    <row r="351466" spans="2:2" x14ac:dyDescent="0.3">
      <c r="B351466" s="1" t="s">
        <v>3573</v>
      </c>
    </row>
    <row r="351467" spans="2:2" x14ac:dyDescent="0.3">
      <c r="B351467" s="1" t="s">
        <v>3575</v>
      </c>
    </row>
    <row r="351468" spans="2:2" x14ac:dyDescent="0.3">
      <c r="B351468" s="1" t="s">
        <v>3577</v>
      </c>
    </row>
    <row r="351469" spans="2:2" x14ac:dyDescent="0.3">
      <c r="B351469" s="1" t="s">
        <v>3579</v>
      </c>
    </row>
    <row r="351470" spans="2:2" x14ac:dyDescent="0.3">
      <c r="B351470" s="1" t="s">
        <v>3581</v>
      </c>
    </row>
    <row r="351471" spans="2:2" x14ac:dyDescent="0.3">
      <c r="B351471" s="1" t="s">
        <v>3583</v>
      </c>
    </row>
    <row r="351472" spans="2:2" x14ac:dyDescent="0.3">
      <c r="B351472" s="1" t="s">
        <v>4358</v>
      </c>
    </row>
    <row r="351473" spans="2:2" x14ac:dyDescent="0.3">
      <c r="B351473" s="1" t="s">
        <v>3587</v>
      </c>
    </row>
    <row r="351474" spans="2:2" x14ac:dyDescent="0.3">
      <c r="B351474" s="1" t="s">
        <v>3589</v>
      </c>
    </row>
    <row r="351475" spans="2:2" x14ac:dyDescent="0.3">
      <c r="B351475" s="1" t="s">
        <v>3591</v>
      </c>
    </row>
    <row r="351476" spans="2:2" x14ac:dyDescent="0.3">
      <c r="B351476" s="1" t="s">
        <v>3593</v>
      </c>
    </row>
    <row r="351477" spans="2:2" x14ac:dyDescent="0.3">
      <c r="B351477" s="1" t="s">
        <v>3595</v>
      </c>
    </row>
    <row r="351478" spans="2:2" x14ac:dyDescent="0.3">
      <c r="B351478" s="1" t="s">
        <v>3597</v>
      </c>
    </row>
    <row r="351479" spans="2:2" x14ac:dyDescent="0.3">
      <c r="B351479" s="1" t="s">
        <v>3599</v>
      </c>
    </row>
    <row r="351480" spans="2:2" x14ac:dyDescent="0.3">
      <c r="B351480" s="1" t="s">
        <v>3601</v>
      </c>
    </row>
    <row r="351481" spans="2:2" x14ac:dyDescent="0.3">
      <c r="B351481" s="1" t="s">
        <v>3603</v>
      </c>
    </row>
    <row r="351482" spans="2:2" x14ac:dyDescent="0.3">
      <c r="B351482" s="1" t="s">
        <v>3605</v>
      </c>
    </row>
    <row r="351483" spans="2:2" x14ac:dyDescent="0.3">
      <c r="B351483" s="1" t="s">
        <v>3607</v>
      </c>
    </row>
    <row r="351484" spans="2:2" x14ac:dyDescent="0.3">
      <c r="B351484" s="1" t="s">
        <v>3609</v>
      </c>
    </row>
    <row r="351485" spans="2:2" x14ac:dyDescent="0.3">
      <c r="B351485" s="1" t="s">
        <v>3611</v>
      </c>
    </row>
    <row r="351486" spans="2:2" x14ac:dyDescent="0.3">
      <c r="B351486" s="1" t="s">
        <v>3613</v>
      </c>
    </row>
    <row r="351487" spans="2:2" x14ac:dyDescent="0.3">
      <c r="B351487" s="1" t="s">
        <v>3615</v>
      </c>
    </row>
    <row r="351488" spans="2:2" x14ac:dyDescent="0.3">
      <c r="B351488" s="1" t="s">
        <v>3617</v>
      </c>
    </row>
    <row r="351489" spans="2:2" x14ac:dyDescent="0.3">
      <c r="B351489" s="1" t="s">
        <v>3619</v>
      </c>
    </row>
    <row r="351490" spans="2:2" x14ac:dyDescent="0.3">
      <c r="B351490" s="1" t="s">
        <v>3621</v>
      </c>
    </row>
    <row r="351491" spans="2:2" x14ac:dyDescent="0.3">
      <c r="B351491" s="1" t="s">
        <v>3623</v>
      </c>
    </row>
    <row r="351492" spans="2:2" x14ac:dyDescent="0.3">
      <c r="B351492" s="1" t="s">
        <v>3625</v>
      </c>
    </row>
    <row r="351493" spans="2:2" x14ac:dyDescent="0.3">
      <c r="B351493" s="1" t="s">
        <v>3627</v>
      </c>
    </row>
    <row r="351494" spans="2:2" x14ac:dyDescent="0.3">
      <c r="B351494" s="1" t="s">
        <v>3629</v>
      </c>
    </row>
    <row r="351495" spans="2:2" x14ac:dyDescent="0.3">
      <c r="B351495" s="1" t="s">
        <v>3631</v>
      </c>
    </row>
    <row r="351496" spans="2:2" x14ac:dyDescent="0.3">
      <c r="B351496" s="1" t="s">
        <v>3633</v>
      </c>
    </row>
    <row r="351497" spans="2:2" x14ac:dyDescent="0.3">
      <c r="B351497" s="1" t="s">
        <v>3635</v>
      </c>
    </row>
    <row r="351498" spans="2:2" x14ac:dyDescent="0.3">
      <c r="B351498" s="1" t="s">
        <v>3637</v>
      </c>
    </row>
    <row r="351499" spans="2:2" x14ac:dyDescent="0.3">
      <c r="B351499" s="1" t="s">
        <v>4359</v>
      </c>
    </row>
    <row r="351500" spans="2:2" x14ac:dyDescent="0.3">
      <c r="B351500" s="1" t="s">
        <v>4360</v>
      </c>
    </row>
    <row r="351501" spans="2:2" x14ac:dyDescent="0.3">
      <c r="B351501" s="1" t="s">
        <v>4361</v>
      </c>
    </row>
    <row r="351502" spans="2:2" x14ac:dyDescent="0.3">
      <c r="B351502" s="1" t="s">
        <v>4362</v>
      </c>
    </row>
    <row r="351503" spans="2:2" x14ac:dyDescent="0.3">
      <c r="B351503" s="1" t="s">
        <v>4363</v>
      </c>
    </row>
    <row r="351504" spans="2:2" x14ac:dyDescent="0.3">
      <c r="B351504" s="1" t="s">
        <v>4364</v>
      </c>
    </row>
    <row r="351505" spans="2:2" x14ac:dyDescent="0.3">
      <c r="B351505" s="1" t="s">
        <v>4365</v>
      </c>
    </row>
    <row r="351506" spans="2:2" x14ac:dyDescent="0.3">
      <c r="B351506" s="1" t="s">
        <v>4366</v>
      </c>
    </row>
    <row r="351507" spans="2:2" x14ac:dyDescent="0.3">
      <c r="B351507" s="1" t="s">
        <v>4367</v>
      </c>
    </row>
    <row r="351508" spans="2:2" x14ac:dyDescent="0.3">
      <c r="B351508" s="1" t="s">
        <v>4368</v>
      </c>
    </row>
    <row r="351509" spans="2:2" x14ac:dyDescent="0.3">
      <c r="B351509" s="1" t="s">
        <v>3639</v>
      </c>
    </row>
    <row r="351510" spans="2:2" x14ac:dyDescent="0.3">
      <c r="B351510" s="1" t="s">
        <v>3641</v>
      </c>
    </row>
    <row r="351511" spans="2:2" x14ac:dyDescent="0.3">
      <c r="B351511" s="1" t="s">
        <v>4369</v>
      </c>
    </row>
    <row r="351512" spans="2:2" x14ac:dyDescent="0.3">
      <c r="B351512" s="1" t="s">
        <v>3643</v>
      </c>
    </row>
    <row r="351513" spans="2:2" x14ac:dyDescent="0.3">
      <c r="B351513" s="1" t="s">
        <v>4370</v>
      </c>
    </row>
    <row r="351514" spans="2:2" x14ac:dyDescent="0.3">
      <c r="B351514" s="1" t="s">
        <v>4371</v>
      </c>
    </row>
    <row r="351515" spans="2:2" x14ac:dyDescent="0.3">
      <c r="B351515" s="1" t="s">
        <v>3645</v>
      </c>
    </row>
    <row r="351516" spans="2:2" x14ac:dyDescent="0.3">
      <c r="B351516" s="1" t="s">
        <v>3647</v>
      </c>
    </row>
    <row r="351517" spans="2:2" x14ac:dyDescent="0.3">
      <c r="B351517" s="1" t="s">
        <v>3649</v>
      </c>
    </row>
    <row r="351518" spans="2:2" x14ac:dyDescent="0.3">
      <c r="B351518" s="1" t="s">
        <v>3651</v>
      </c>
    </row>
    <row r="351519" spans="2:2" x14ac:dyDescent="0.3">
      <c r="B351519" s="1" t="s">
        <v>3653</v>
      </c>
    </row>
    <row r="351520" spans="2:2" x14ac:dyDescent="0.3">
      <c r="B351520" s="1" t="s">
        <v>3655</v>
      </c>
    </row>
    <row r="351521" spans="2:2" x14ac:dyDescent="0.3">
      <c r="B351521" s="1" t="s">
        <v>3657</v>
      </c>
    </row>
    <row r="351522" spans="2:2" x14ac:dyDescent="0.3">
      <c r="B351522" s="1" t="s">
        <v>3659</v>
      </c>
    </row>
    <row r="351523" spans="2:2" x14ac:dyDescent="0.3">
      <c r="B351523" s="1" t="s">
        <v>3661</v>
      </c>
    </row>
    <row r="351524" spans="2:2" x14ac:dyDescent="0.3">
      <c r="B351524" s="1" t="s">
        <v>3663</v>
      </c>
    </row>
    <row r="351525" spans="2:2" x14ac:dyDescent="0.3">
      <c r="B351525" s="1" t="s">
        <v>3665</v>
      </c>
    </row>
    <row r="351526" spans="2:2" x14ac:dyDescent="0.3">
      <c r="B351526" s="1" t="s">
        <v>3667</v>
      </c>
    </row>
    <row r="351527" spans="2:2" x14ac:dyDescent="0.3">
      <c r="B351527" s="1" t="s">
        <v>3669</v>
      </c>
    </row>
    <row r="351528" spans="2:2" x14ac:dyDescent="0.3">
      <c r="B351528" s="1" t="s">
        <v>3671</v>
      </c>
    </row>
    <row r="351529" spans="2:2" x14ac:dyDescent="0.3">
      <c r="B351529" s="1" t="s">
        <v>3673</v>
      </c>
    </row>
    <row r="351530" spans="2:2" x14ac:dyDescent="0.3">
      <c r="B351530" s="1" t="s">
        <v>3675</v>
      </c>
    </row>
    <row r="351531" spans="2:2" x14ac:dyDescent="0.3">
      <c r="B351531" s="1" t="s">
        <v>3677</v>
      </c>
    </row>
    <row r="351532" spans="2:2" x14ac:dyDescent="0.3">
      <c r="B351532" s="1" t="s">
        <v>3679</v>
      </c>
    </row>
    <row r="351533" spans="2:2" x14ac:dyDescent="0.3">
      <c r="B351533" s="1" t="s">
        <v>3681</v>
      </c>
    </row>
    <row r="351534" spans="2:2" x14ac:dyDescent="0.3">
      <c r="B351534" s="1" t="s">
        <v>3683</v>
      </c>
    </row>
    <row r="351535" spans="2:2" x14ac:dyDescent="0.3">
      <c r="B351535" s="1" t="s">
        <v>3685</v>
      </c>
    </row>
    <row r="351536" spans="2:2" x14ac:dyDescent="0.3">
      <c r="B351536" s="1" t="s">
        <v>3687</v>
      </c>
    </row>
    <row r="351537" spans="2:2" x14ac:dyDescent="0.3">
      <c r="B351537" s="1" t="s">
        <v>3689</v>
      </c>
    </row>
    <row r="351538" spans="2:2" x14ac:dyDescent="0.3">
      <c r="B351538" s="1" t="s">
        <v>3691</v>
      </c>
    </row>
    <row r="351539" spans="2:2" x14ac:dyDescent="0.3">
      <c r="B351539" s="1" t="s">
        <v>3693</v>
      </c>
    </row>
    <row r="351540" spans="2:2" x14ac:dyDescent="0.3">
      <c r="B351540" s="1" t="s">
        <v>3695</v>
      </c>
    </row>
    <row r="351541" spans="2:2" x14ac:dyDescent="0.3">
      <c r="B351541" s="1" t="s">
        <v>3697</v>
      </c>
    </row>
    <row r="351542" spans="2:2" x14ac:dyDescent="0.3">
      <c r="B351542" s="1" t="s">
        <v>3699</v>
      </c>
    </row>
    <row r="351543" spans="2:2" x14ac:dyDescent="0.3">
      <c r="B351543" s="1" t="s">
        <v>3701</v>
      </c>
    </row>
    <row r="351544" spans="2:2" x14ac:dyDescent="0.3">
      <c r="B351544" s="1" t="s">
        <v>3703</v>
      </c>
    </row>
    <row r="351545" spans="2:2" x14ac:dyDescent="0.3">
      <c r="B351545" s="1" t="s">
        <v>3705</v>
      </c>
    </row>
    <row r="351546" spans="2:2" x14ac:dyDescent="0.3">
      <c r="B351546" s="1" t="s">
        <v>3707</v>
      </c>
    </row>
    <row r="351547" spans="2:2" x14ac:dyDescent="0.3">
      <c r="B351547" s="1" t="s">
        <v>4372</v>
      </c>
    </row>
    <row r="351548" spans="2:2" x14ac:dyDescent="0.3">
      <c r="B351548" s="1" t="s">
        <v>3709</v>
      </c>
    </row>
    <row r="351549" spans="2:2" x14ac:dyDescent="0.3">
      <c r="B351549" s="1" t="s">
        <v>3711</v>
      </c>
    </row>
    <row r="351550" spans="2:2" x14ac:dyDescent="0.3">
      <c r="B351550" s="1" t="s">
        <v>3713</v>
      </c>
    </row>
    <row r="351551" spans="2:2" x14ac:dyDescent="0.3">
      <c r="B351551" s="1" t="s">
        <v>3715</v>
      </c>
    </row>
    <row r="351552" spans="2:2" x14ac:dyDescent="0.3">
      <c r="B351552" s="1" t="s">
        <v>4373</v>
      </c>
    </row>
    <row r="351553" spans="2:2" x14ac:dyDescent="0.3">
      <c r="B351553" s="1" t="s">
        <v>3717</v>
      </c>
    </row>
    <row r="351554" spans="2:2" x14ac:dyDescent="0.3">
      <c r="B351554" s="1" t="s">
        <v>3719</v>
      </c>
    </row>
    <row r="351555" spans="2:2" x14ac:dyDescent="0.3">
      <c r="B351555" s="1" t="s">
        <v>3721</v>
      </c>
    </row>
    <row r="351556" spans="2:2" x14ac:dyDescent="0.3">
      <c r="B351556" s="1" t="s">
        <v>3723</v>
      </c>
    </row>
    <row r="351557" spans="2:2" x14ac:dyDescent="0.3">
      <c r="B351557" s="1" t="s">
        <v>3725</v>
      </c>
    </row>
    <row r="351558" spans="2:2" x14ac:dyDescent="0.3">
      <c r="B351558" s="1" t="s">
        <v>3727</v>
      </c>
    </row>
    <row r="351559" spans="2:2" x14ac:dyDescent="0.3">
      <c r="B351559" s="1" t="s">
        <v>3729</v>
      </c>
    </row>
    <row r="351560" spans="2:2" x14ac:dyDescent="0.3">
      <c r="B351560" s="1" t="s">
        <v>3731</v>
      </c>
    </row>
    <row r="351561" spans="2:2" x14ac:dyDescent="0.3">
      <c r="B351561" s="1" t="s">
        <v>3733</v>
      </c>
    </row>
    <row r="351562" spans="2:2" x14ac:dyDescent="0.3">
      <c r="B351562" s="1" t="s">
        <v>3735</v>
      </c>
    </row>
    <row r="351563" spans="2:2" x14ac:dyDescent="0.3">
      <c r="B351563" s="1" t="s">
        <v>3737</v>
      </c>
    </row>
    <row r="351564" spans="2:2" x14ac:dyDescent="0.3">
      <c r="B351564" s="1" t="s">
        <v>3739</v>
      </c>
    </row>
    <row r="351565" spans="2:2" x14ac:dyDescent="0.3">
      <c r="B351565" s="1" t="s">
        <v>3741</v>
      </c>
    </row>
    <row r="351566" spans="2:2" x14ac:dyDescent="0.3">
      <c r="B351566" s="1" t="s">
        <v>3743</v>
      </c>
    </row>
    <row r="351567" spans="2:2" x14ac:dyDescent="0.3">
      <c r="B351567" s="1" t="s">
        <v>3745</v>
      </c>
    </row>
    <row r="351568" spans="2:2" x14ac:dyDescent="0.3">
      <c r="B351568" s="1" t="s">
        <v>3747</v>
      </c>
    </row>
    <row r="351569" spans="2:2" x14ac:dyDescent="0.3">
      <c r="B351569" s="1" t="s">
        <v>3749</v>
      </c>
    </row>
    <row r="351570" spans="2:2" x14ac:dyDescent="0.3">
      <c r="B351570" s="1" t="s">
        <v>3751</v>
      </c>
    </row>
    <row r="351571" spans="2:2" x14ac:dyDescent="0.3">
      <c r="B351571" s="1" t="s">
        <v>3753</v>
      </c>
    </row>
    <row r="351572" spans="2:2" x14ac:dyDescent="0.3">
      <c r="B351572" s="1" t="s">
        <v>3755</v>
      </c>
    </row>
    <row r="351573" spans="2:2" x14ac:dyDescent="0.3">
      <c r="B351573" s="1" t="s">
        <v>3757</v>
      </c>
    </row>
    <row r="351574" spans="2:2" x14ac:dyDescent="0.3">
      <c r="B351574" s="1" t="s">
        <v>3759</v>
      </c>
    </row>
    <row r="351575" spans="2:2" x14ac:dyDescent="0.3">
      <c r="B351575" s="1" t="s">
        <v>3761</v>
      </c>
    </row>
    <row r="351576" spans="2:2" x14ac:dyDescent="0.3">
      <c r="B351576" s="1" t="s">
        <v>3763</v>
      </c>
    </row>
    <row r="351577" spans="2:2" x14ac:dyDescent="0.3">
      <c r="B351577" s="1" t="s">
        <v>3765</v>
      </c>
    </row>
    <row r="351578" spans="2:2" x14ac:dyDescent="0.3">
      <c r="B351578" s="1" t="s">
        <v>3767</v>
      </c>
    </row>
    <row r="351579" spans="2:2" x14ac:dyDescent="0.3">
      <c r="B351579" s="1" t="s">
        <v>4374</v>
      </c>
    </row>
    <row r="351580" spans="2:2" x14ac:dyDescent="0.3">
      <c r="B351580" s="1" t="s">
        <v>4375</v>
      </c>
    </row>
    <row r="351581" spans="2:2" x14ac:dyDescent="0.3">
      <c r="B351581" s="1" t="s">
        <v>4376</v>
      </c>
    </row>
    <row r="351582" spans="2:2" x14ac:dyDescent="0.3">
      <c r="B351582" s="1" t="s">
        <v>4377</v>
      </c>
    </row>
    <row r="351583" spans="2:2" x14ac:dyDescent="0.3">
      <c r="B351583" s="1" t="s">
        <v>4378</v>
      </c>
    </row>
    <row r="351584" spans="2:2" x14ac:dyDescent="0.3">
      <c r="B351584" s="1" t="s">
        <v>4379</v>
      </c>
    </row>
    <row r="351585" spans="2:2" x14ac:dyDescent="0.3">
      <c r="B351585" s="1" t="s">
        <v>4380</v>
      </c>
    </row>
    <row r="351586" spans="2:2" x14ac:dyDescent="0.3">
      <c r="B351586" s="1" t="s">
        <v>4381</v>
      </c>
    </row>
    <row r="351587" spans="2:2" x14ac:dyDescent="0.3">
      <c r="B351587" s="1" t="s">
        <v>4382</v>
      </c>
    </row>
    <row r="351588" spans="2:2" x14ac:dyDescent="0.3">
      <c r="B351588" s="1" t="s">
        <v>4383</v>
      </c>
    </row>
    <row r="351589" spans="2:2" x14ac:dyDescent="0.3">
      <c r="B351589" s="1" t="s">
        <v>4384</v>
      </c>
    </row>
    <row r="351590" spans="2:2" x14ac:dyDescent="0.3">
      <c r="B351590" s="1" t="s">
        <v>4385</v>
      </c>
    </row>
    <row r="351591" spans="2:2" x14ac:dyDescent="0.3">
      <c r="B351591" s="1" t="s">
        <v>4386</v>
      </c>
    </row>
    <row r="351592" spans="2:2" x14ac:dyDescent="0.3">
      <c r="B351592" s="1" t="s">
        <v>4387</v>
      </c>
    </row>
    <row r="351593" spans="2:2" x14ac:dyDescent="0.3">
      <c r="B351593" s="1" t="s">
        <v>4388</v>
      </c>
    </row>
    <row r="351594" spans="2:2" x14ac:dyDescent="0.3">
      <c r="B351594" s="1" t="s">
        <v>4389</v>
      </c>
    </row>
    <row r="351595" spans="2:2" x14ac:dyDescent="0.3">
      <c r="B351595" s="1" t="s">
        <v>4390</v>
      </c>
    </row>
    <row r="351596" spans="2:2" x14ac:dyDescent="0.3">
      <c r="B351596" s="1" t="s">
        <v>4391</v>
      </c>
    </row>
    <row r="351597" spans="2:2" x14ac:dyDescent="0.3">
      <c r="B351597" s="1" t="s">
        <v>4392</v>
      </c>
    </row>
    <row r="351598" spans="2:2" x14ac:dyDescent="0.3">
      <c r="B351598" s="1" t="s">
        <v>4393</v>
      </c>
    </row>
    <row r="351599" spans="2:2" x14ac:dyDescent="0.3">
      <c r="B351599" s="1" t="s">
        <v>4394</v>
      </c>
    </row>
    <row r="351600" spans="2:2" x14ac:dyDescent="0.3">
      <c r="B351600" s="1" t="s">
        <v>4395</v>
      </c>
    </row>
    <row r="351601" spans="2:2" x14ac:dyDescent="0.3">
      <c r="B351601" s="1" t="s">
        <v>4396</v>
      </c>
    </row>
    <row r="351602" spans="2:2" x14ac:dyDescent="0.3">
      <c r="B351602" s="1" t="s">
        <v>4397</v>
      </c>
    </row>
    <row r="351603" spans="2:2" x14ac:dyDescent="0.3">
      <c r="B351603" s="1" t="s">
        <v>4398</v>
      </c>
    </row>
    <row r="351604" spans="2:2" x14ac:dyDescent="0.3">
      <c r="B351604" s="1" t="s">
        <v>4399</v>
      </c>
    </row>
    <row r="351605" spans="2:2" x14ac:dyDescent="0.3">
      <c r="B351605" s="1" t="s">
        <v>4400</v>
      </c>
    </row>
    <row r="351606" spans="2:2" x14ac:dyDescent="0.3">
      <c r="B351606" s="1" t="s">
        <v>4401</v>
      </c>
    </row>
    <row r="351607" spans="2:2" x14ac:dyDescent="0.3">
      <c r="B351607" s="1" t="s">
        <v>4402</v>
      </c>
    </row>
    <row r="351608" spans="2:2" x14ac:dyDescent="0.3">
      <c r="B351608" s="1" t="s">
        <v>4403</v>
      </c>
    </row>
    <row r="351609" spans="2:2" x14ac:dyDescent="0.3">
      <c r="B351609" s="1" t="s">
        <v>4404</v>
      </c>
    </row>
    <row r="351610" spans="2:2" x14ac:dyDescent="0.3">
      <c r="B351610" s="1" t="s">
        <v>4405</v>
      </c>
    </row>
    <row r="351611" spans="2:2" x14ac:dyDescent="0.3">
      <c r="B351611" s="1" t="s">
        <v>4406</v>
      </c>
    </row>
    <row r="351612" spans="2:2" x14ac:dyDescent="0.3">
      <c r="B351612" s="1" t="s">
        <v>4407</v>
      </c>
    </row>
    <row r="351613" spans="2:2" x14ac:dyDescent="0.3">
      <c r="B351613" s="1" t="s">
        <v>4408</v>
      </c>
    </row>
    <row r="351614" spans="2:2" x14ac:dyDescent="0.3">
      <c r="B351614" s="1" t="s">
        <v>4409</v>
      </c>
    </row>
    <row r="351615" spans="2:2" x14ac:dyDescent="0.3">
      <c r="B351615" s="1" t="s">
        <v>4410</v>
      </c>
    </row>
    <row r="351616" spans="2:2" x14ac:dyDescent="0.3">
      <c r="B351616" s="1" t="s">
        <v>4411</v>
      </c>
    </row>
  </sheetData>
  <sheetProtection algorithmName="SHA-512" hashValue="+vLscOFPrU5o8s5ZyIa+EKoq+pwDqxCBKhnCUD/H1V7Esa8ELLdp6dFC7zCNJW2VpbjeD2XqXSWxcNKW5UPirQ==" saltValue="IIeyjXB0JShmSBmKYdzUGw==" spinCount="100000" sheet="1" objects="1" scenarios="1"/>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C12"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00000000-0002-0000-09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E12" xr:uid="{00000000-0002-0000-09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F12" xr:uid="{00000000-0002-0000-09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G12" xr:uid="{00000000-0002-0000-09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H12" xr:uid="{5A96925F-5D68-4678-911E-8973A02FEB76}">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04"/>
  <sheetViews>
    <sheetView topLeftCell="B1" workbookViewId="0">
      <selection activeCell="B1" sqref="A1:XFD1048576"/>
    </sheetView>
  </sheetViews>
  <sheetFormatPr baseColWidth="10" defaultColWidth="9.109375" defaultRowHeight="14.4" x14ac:dyDescent="0.3"/>
  <cols>
    <col min="1" max="1" width="9.109375" style="1"/>
    <col min="2" max="2" width="57.88671875" style="1" customWidth="1"/>
    <col min="3" max="3" width="28" style="1" customWidth="1"/>
    <col min="4" max="4" width="34" style="1" customWidth="1"/>
    <col min="5" max="6" width="26" style="1" customWidth="1"/>
    <col min="7" max="7" width="9.109375" style="1"/>
    <col min="8" max="256" width="8" style="1" hidden="1"/>
    <col min="257" max="16384" width="9.109375" style="1"/>
  </cols>
  <sheetData>
    <row r="1" spans="1:6" x14ac:dyDescent="0.3">
      <c r="B1" s="2" t="s">
        <v>0</v>
      </c>
      <c r="C1" s="2">
        <v>51</v>
      </c>
      <c r="D1" s="2" t="s">
        <v>1</v>
      </c>
    </row>
    <row r="2" spans="1:6" x14ac:dyDescent="0.3">
      <c r="B2" s="2" t="s">
        <v>2</v>
      </c>
      <c r="C2" s="2">
        <v>556</v>
      </c>
      <c r="D2" s="2" t="s">
        <v>4412</v>
      </c>
    </row>
    <row r="3" spans="1:6" x14ac:dyDescent="0.3">
      <c r="B3" s="2" t="s">
        <v>4</v>
      </c>
      <c r="C3" s="2">
        <v>1</v>
      </c>
    </row>
    <row r="4" spans="1:6" x14ac:dyDescent="0.3">
      <c r="B4" s="2" t="s">
        <v>5</v>
      </c>
      <c r="C4" s="2">
        <v>3257</v>
      </c>
    </row>
    <row r="5" spans="1:6" x14ac:dyDescent="0.3">
      <c r="B5" s="2" t="s">
        <v>6</v>
      </c>
      <c r="C5" s="3">
        <v>44561</v>
      </c>
    </row>
    <row r="6" spans="1:6" x14ac:dyDescent="0.3">
      <c r="B6" s="2" t="s">
        <v>7</v>
      </c>
      <c r="C6" s="2">
        <v>12</v>
      </c>
      <c r="D6" s="2" t="s">
        <v>8</v>
      </c>
    </row>
    <row r="8" spans="1:6" x14ac:dyDescent="0.3">
      <c r="A8" s="2" t="s">
        <v>9</v>
      </c>
      <c r="B8" s="4" t="s">
        <v>4413</v>
      </c>
      <c r="C8" s="5"/>
      <c r="D8" s="5"/>
      <c r="E8" s="5"/>
      <c r="F8" s="5"/>
    </row>
    <row r="9" spans="1:6" x14ac:dyDescent="0.3">
      <c r="C9" s="2">
        <v>3</v>
      </c>
      <c r="D9" s="2">
        <v>4</v>
      </c>
      <c r="E9" s="2">
        <v>8</v>
      </c>
      <c r="F9" s="2">
        <v>12</v>
      </c>
    </row>
    <row r="10" spans="1:6" x14ac:dyDescent="0.3">
      <c r="C10" s="2" t="s">
        <v>4414</v>
      </c>
      <c r="D10" s="2" t="s">
        <v>4415</v>
      </c>
      <c r="E10" s="2" t="s">
        <v>4416</v>
      </c>
      <c r="F10" s="2" t="s">
        <v>4417</v>
      </c>
    </row>
    <row r="11" spans="1:6" x14ac:dyDescent="0.3">
      <c r="A11" s="2">
        <v>10</v>
      </c>
      <c r="B11" s="1" t="s">
        <v>24</v>
      </c>
      <c r="C11" s="8" t="s">
        <v>24</v>
      </c>
      <c r="D11" s="7" t="s">
        <v>54</v>
      </c>
      <c r="E11" s="121" t="s">
        <v>7107</v>
      </c>
      <c r="F11" s="121" t="s">
        <v>7106</v>
      </c>
    </row>
    <row r="12" spans="1:6" x14ac:dyDescent="0.3">
      <c r="A12" s="2">
        <v>30</v>
      </c>
      <c r="B12" s="1" t="s">
        <v>4418</v>
      </c>
      <c r="C12" s="6" t="s">
        <v>4419</v>
      </c>
      <c r="D12" s="6" t="s">
        <v>4420</v>
      </c>
      <c r="E12" s="6" t="s">
        <v>4421</v>
      </c>
      <c r="F12" s="6" t="s">
        <v>24</v>
      </c>
    </row>
    <row r="13" spans="1:6" x14ac:dyDescent="0.3">
      <c r="A13" s="2">
        <v>40</v>
      </c>
      <c r="B13" s="1" t="s">
        <v>4422</v>
      </c>
      <c r="C13" s="6" t="s">
        <v>4423</v>
      </c>
      <c r="D13" s="6" t="s">
        <v>4424</v>
      </c>
      <c r="E13" s="6" t="s">
        <v>4425</v>
      </c>
      <c r="F13" s="6" t="s">
        <v>24</v>
      </c>
    </row>
    <row r="14" spans="1:6" x14ac:dyDescent="0.3">
      <c r="A14" s="2">
        <v>50</v>
      </c>
      <c r="B14" s="1" t="s">
        <v>4426</v>
      </c>
      <c r="C14" s="6" t="s">
        <v>4427</v>
      </c>
      <c r="D14" s="6" t="s">
        <v>4428</v>
      </c>
      <c r="E14" s="6" t="s">
        <v>4429</v>
      </c>
      <c r="F14" s="6" t="s">
        <v>24</v>
      </c>
    </row>
    <row r="351003" spans="1:1" x14ac:dyDescent="0.3">
      <c r="A351003" s="1" t="s">
        <v>54</v>
      </c>
    </row>
    <row r="351004" spans="1:1" x14ac:dyDescent="0.3">
      <c r="A351004" s="1" t="s">
        <v>55</v>
      </c>
    </row>
  </sheetData>
  <sheetProtection algorithmName="SHA-512" hashValue="ZRQCom2xZ/WWBf8P/mWQrDjm5q8igOii/rovYWN7fbWomThaGQ2JVWiZSjssaBuphRW9JxOPQIW+zZ9FVnDVrw==" saltValue="OlHIQlecBnFcCyR4F19Stg==" spinCount="100000" sheet="1" objects="1" scenarios="1"/>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A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A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A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A00-000003000000}">
      <formula1>0</formula1>
      <formula2>150</formula2>
    </dataValidation>
  </dataValidations>
  <hyperlinks>
    <hyperlink ref="F11" r:id="rId1" xr:uid="{E1364A26-E544-4B45-B491-289A3595D6A7}"/>
    <hyperlink ref="E11" r:id="rId2" xr:uid="{14C96318-C284-49F0-B86E-55A1919B83F4}"/>
  </hyperlinks>
  <pageMargins left="0.7" right="0.7" top="0.75" bottom="0.75" header="0.3" footer="0.3"/>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A4294-EA2D-4FCA-9F92-51CE3C95E495}">
  <dimension ref="A1:F39"/>
  <sheetViews>
    <sheetView zoomScaleNormal="100" workbookViewId="0">
      <selection sqref="A1:XFD1048576"/>
    </sheetView>
  </sheetViews>
  <sheetFormatPr baseColWidth="10" defaultColWidth="9.109375" defaultRowHeight="14.4" x14ac:dyDescent="0.3"/>
  <cols>
    <col min="1" max="1" width="9.109375" style="41"/>
    <col min="2" max="2" width="25.6640625" style="41" customWidth="1"/>
    <col min="3" max="3" width="38" style="41" customWidth="1"/>
    <col min="4" max="4" width="46" style="41" customWidth="1"/>
    <col min="5" max="5" width="40" style="41" customWidth="1"/>
    <col min="6" max="6" width="52" style="41" customWidth="1"/>
    <col min="7" max="16384" width="9.109375" style="41"/>
  </cols>
  <sheetData>
    <row r="1" spans="1:6" x14ac:dyDescent="0.3">
      <c r="B1" s="42" t="s">
        <v>0</v>
      </c>
      <c r="C1" s="42">
        <v>51</v>
      </c>
      <c r="D1" s="42" t="s">
        <v>1</v>
      </c>
    </row>
    <row r="2" spans="1:6" x14ac:dyDescent="0.3">
      <c r="B2" s="42" t="s">
        <v>2</v>
      </c>
      <c r="C2" s="42">
        <v>567</v>
      </c>
      <c r="D2" s="42" t="s">
        <v>4430</v>
      </c>
    </row>
    <row r="3" spans="1:6" x14ac:dyDescent="0.3">
      <c r="B3" s="42" t="s">
        <v>4</v>
      </c>
      <c r="C3" s="42">
        <v>1</v>
      </c>
    </row>
    <row r="4" spans="1:6" x14ac:dyDescent="0.3">
      <c r="B4" s="42" t="s">
        <v>5</v>
      </c>
      <c r="C4" s="42">
        <v>3257</v>
      </c>
    </row>
    <row r="5" spans="1:6" x14ac:dyDescent="0.3">
      <c r="B5" s="42" t="s">
        <v>6</v>
      </c>
      <c r="C5" s="45">
        <v>44561</v>
      </c>
    </row>
    <row r="6" spans="1:6" x14ac:dyDescent="0.3">
      <c r="B6" s="42" t="s">
        <v>7</v>
      </c>
      <c r="C6" s="42">
        <v>12</v>
      </c>
      <c r="D6" s="42" t="s">
        <v>8</v>
      </c>
    </row>
    <row r="8" spans="1:6" x14ac:dyDescent="0.3">
      <c r="A8" s="42" t="s">
        <v>9</v>
      </c>
      <c r="B8" s="46" t="s">
        <v>4431</v>
      </c>
      <c r="C8" s="47"/>
      <c r="D8" s="47"/>
      <c r="E8" s="47"/>
      <c r="F8" s="47"/>
    </row>
    <row r="9" spans="1:6" x14ac:dyDescent="0.3">
      <c r="C9" s="42">
        <v>4</v>
      </c>
      <c r="D9" s="42">
        <v>8</v>
      </c>
      <c r="E9" s="42">
        <v>12</v>
      </c>
      <c r="F9" s="42">
        <v>16</v>
      </c>
    </row>
    <row r="10" spans="1:6" ht="15" thickBot="1" x14ac:dyDescent="0.35">
      <c r="C10" s="42" t="s">
        <v>4432</v>
      </c>
      <c r="D10" s="42" t="s">
        <v>4433</v>
      </c>
      <c r="E10" s="42" t="s">
        <v>4434</v>
      </c>
      <c r="F10" s="42" t="s">
        <v>4435</v>
      </c>
    </row>
    <row r="11" spans="1:6" ht="116.4" customHeight="1" thickBot="1" x14ac:dyDescent="0.35">
      <c r="A11" s="42">
        <v>10</v>
      </c>
      <c r="B11" s="41" t="s">
        <v>4436</v>
      </c>
      <c r="C11" s="122">
        <f>1180+3</f>
        <v>1183</v>
      </c>
      <c r="D11" s="122">
        <v>0</v>
      </c>
      <c r="E11" s="123" t="s">
        <v>4891</v>
      </c>
      <c r="F11" s="123" t="s">
        <v>7108</v>
      </c>
    </row>
    <row r="12" spans="1:6" ht="101.4" thickBot="1" x14ac:dyDescent="0.35">
      <c r="A12" s="42">
        <v>20</v>
      </c>
      <c r="B12" s="41" t="s">
        <v>4437</v>
      </c>
      <c r="C12" s="122">
        <f>443+1+3167+2+1+1</f>
        <v>3615</v>
      </c>
      <c r="D12" s="122">
        <f>6386600+1138532</f>
        <v>7525132</v>
      </c>
      <c r="E12" s="123" t="s">
        <v>7109</v>
      </c>
      <c r="F12" s="123" t="s">
        <v>7110</v>
      </c>
    </row>
    <row r="14" spans="1:6" x14ac:dyDescent="0.3">
      <c r="A14" s="42" t="s">
        <v>67</v>
      </c>
      <c r="B14" s="46" t="s">
        <v>4438</v>
      </c>
      <c r="C14" s="47"/>
      <c r="D14" s="47"/>
      <c r="E14" s="47"/>
      <c r="F14" s="47"/>
    </row>
    <row r="15" spans="1:6" x14ac:dyDescent="0.3">
      <c r="C15" s="42">
        <v>4</v>
      </c>
      <c r="D15" s="42">
        <v>8</v>
      </c>
      <c r="E15" s="42">
        <v>12</v>
      </c>
      <c r="F15" s="42">
        <v>16</v>
      </c>
    </row>
    <row r="16" spans="1:6" ht="15" thickBot="1" x14ac:dyDescent="0.35">
      <c r="C16" s="42" t="s">
        <v>4432</v>
      </c>
      <c r="D16" s="42" t="s">
        <v>4433</v>
      </c>
      <c r="E16" s="42" t="s">
        <v>4434</v>
      </c>
      <c r="F16" s="42" t="s">
        <v>4435</v>
      </c>
    </row>
    <row r="17" spans="1:6" ht="129.15" customHeight="1" thickBot="1" x14ac:dyDescent="0.35">
      <c r="A17" s="42">
        <v>10</v>
      </c>
      <c r="B17" s="41" t="s">
        <v>4439</v>
      </c>
      <c r="C17" s="99">
        <f>443+36+46746+5</f>
        <v>47230</v>
      </c>
      <c r="D17" s="99">
        <f>6386600+180477595+5350886442</f>
        <v>5537750637</v>
      </c>
      <c r="E17" s="124" t="s">
        <v>7111</v>
      </c>
      <c r="F17" s="124" t="s">
        <v>7112</v>
      </c>
    </row>
    <row r="18" spans="1:6" ht="87" thickBot="1" x14ac:dyDescent="0.35">
      <c r="A18" s="42">
        <v>20</v>
      </c>
      <c r="B18" s="41" t="s">
        <v>4440</v>
      </c>
      <c r="C18" s="99">
        <f>443+700</f>
        <v>1143</v>
      </c>
      <c r="D18" s="99">
        <f>6386600+1025857527</f>
        <v>1032244127</v>
      </c>
      <c r="E18" s="124" t="s">
        <v>7113</v>
      </c>
      <c r="F18" s="124" t="s">
        <v>7114</v>
      </c>
    </row>
    <row r="19" spans="1:6" ht="130.19999999999999" thickBot="1" x14ac:dyDescent="0.35">
      <c r="A19" s="42">
        <v>30</v>
      </c>
      <c r="B19" s="41" t="s">
        <v>4441</v>
      </c>
      <c r="C19" s="99">
        <v>2</v>
      </c>
      <c r="D19" s="99">
        <v>547862</v>
      </c>
      <c r="E19" s="99" t="s">
        <v>4506</v>
      </c>
      <c r="F19" s="124" t="s">
        <v>7115</v>
      </c>
    </row>
    <row r="20" spans="1:6" ht="87" thickBot="1" x14ac:dyDescent="0.35">
      <c r="A20" s="42">
        <v>40</v>
      </c>
      <c r="B20" s="41" t="s">
        <v>4442</v>
      </c>
      <c r="C20" s="99">
        <v>98</v>
      </c>
      <c r="D20" s="99">
        <v>6386600</v>
      </c>
      <c r="E20" s="99" t="s">
        <v>4833</v>
      </c>
      <c r="F20" s="124" t="s">
        <v>7116</v>
      </c>
    </row>
    <row r="21" spans="1:6" ht="29.4" thickBot="1" x14ac:dyDescent="0.35">
      <c r="A21" s="42">
        <v>50</v>
      </c>
      <c r="B21" s="41" t="s">
        <v>4443</v>
      </c>
      <c r="C21" s="99">
        <v>0</v>
      </c>
      <c r="D21" s="99">
        <v>0</v>
      </c>
      <c r="E21" s="99" t="s">
        <v>4891</v>
      </c>
      <c r="F21" s="124" t="s">
        <v>7117</v>
      </c>
    </row>
    <row r="23" spans="1:6" x14ac:dyDescent="0.3">
      <c r="A23" s="42" t="s">
        <v>69</v>
      </c>
      <c r="B23" s="46" t="s">
        <v>4444</v>
      </c>
      <c r="C23" s="47"/>
      <c r="D23" s="47"/>
      <c r="E23" s="47"/>
      <c r="F23" s="47"/>
    </row>
    <row r="24" spans="1:6" x14ac:dyDescent="0.3">
      <c r="C24" s="42">
        <v>4</v>
      </c>
      <c r="D24" s="42">
        <v>8</v>
      </c>
      <c r="E24" s="42">
        <v>12</v>
      </c>
      <c r="F24" s="42">
        <v>16</v>
      </c>
    </row>
    <row r="25" spans="1:6" ht="15" thickBot="1" x14ac:dyDescent="0.35">
      <c r="C25" s="42" t="s">
        <v>4432</v>
      </c>
      <c r="D25" s="42" t="s">
        <v>4433</v>
      </c>
      <c r="E25" s="42" t="s">
        <v>4434</v>
      </c>
      <c r="F25" s="42" t="s">
        <v>4435</v>
      </c>
    </row>
    <row r="26" spans="1:6" ht="101.4" thickBot="1" x14ac:dyDescent="0.35">
      <c r="A26" s="42">
        <v>10</v>
      </c>
      <c r="B26" s="41" t="s">
        <v>4445</v>
      </c>
      <c r="C26" s="99">
        <f>1+5</f>
        <v>6</v>
      </c>
      <c r="D26" s="99">
        <v>0</v>
      </c>
      <c r="E26" s="99" t="s">
        <v>4891</v>
      </c>
      <c r="F26" s="124" t="s">
        <v>7118</v>
      </c>
    </row>
    <row r="27" spans="1:6" ht="101.4" thickBot="1" x14ac:dyDescent="0.35">
      <c r="A27" s="42">
        <v>20</v>
      </c>
      <c r="B27" s="41" t="s">
        <v>4446</v>
      </c>
      <c r="C27" s="122">
        <v>2</v>
      </c>
      <c r="D27" s="122">
        <v>26854945434</v>
      </c>
      <c r="E27" s="122" t="s">
        <v>7119</v>
      </c>
      <c r="F27" s="123" t="s">
        <v>7120</v>
      </c>
    </row>
    <row r="28" spans="1:6" ht="87" thickBot="1" x14ac:dyDescent="0.35">
      <c r="A28" s="42">
        <v>30</v>
      </c>
      <c r="B28" s="41" t="s">
        <v>4447</v>
      </c>
      <c r="C28" s="122">
        <v>1</v>
      </c>
      <c r="D28" s="122">
        <v>314267</v>
      </c>
      <c r="E28" s="123" t="s">
        <v>7121</v>
      </c>
      <c r="F28" s="123" t="s">
        <v>7122</v>
      </c>
    </row>
    <row r="29" spans="1:6" ht="87" thickBot="1" x14ac:dyDescent="0.35">
      <c r="A29" s="42">
        <v>40</v>
      </c>
      <c r="B29" s="41" t="s">
        <v>4448</v>
      </c>
      <c r="C29" s="122">
        <v>1</v>
      </c>
      <c r="D29" s="122">
        <v>437740180</v>
      </c>
      <c r="E29" s="122" t="s">
        <v>4596</v>
      </c>
      <c r="F29" s="123" t="s">
        <v>7123</v>
      </c>
    </row>
    <row r="30" spans="1:6" ht="87" thickBot="1" x14ac:dyDescent="0.35">
      <c r="A30" s="42">
        <v>50</v>
      </c>
      <c r="B30" s="41" t="s">
        <v>4449</v>
      </c>
      <c r="C30" s="99">
        <f>18+1</f>
        <v>19</v>
      </c>
      <c r="D30" s="99">
        <v>12000000</v>
      </c>
      <c r="E30" s="124" t="s">
        <v>7124</v>
      </c>
      <c r="F30" s="124" t="s">
        <v>7125</v>
      </c>
    </row>
    <row r="32" spans="1:6" x14ac:dyDescent="0.3">
      <c r="A32" s="42" t="s">
        <v>2648</v>
      </c>
      <c r="B32" s="46" t="s">
        <v>4450</v>
      </c>
      <c r="C32" s="47"/>
      <c r="D32" s="47"/>
      <c r="E32" s="47"/>
      <c r="F32" s="47"/>
    </row>
    <row r="33" spans="1:6" x14ac:dyDescent="0.3">
      <c r="C33" s="42">
        <v>4</v>
      </c>
      <c r="D33" s="42">
        <v>8</v>
      </c>
      <c r="E33" s="42">
        <v>12</v>
      </c>
      <c r="F33" s="42">
        <v>16</v>
      </c>
    </row>
    <row r="34" spans="1:6" ht="15" thickBot="1" x14ac:dyDescent="0.35">
      <c r="C34" s="42" t="s">
        <v>4432</v>
      </c>
      <c r="D34" s="42" t="s">
        <v>4433</v>
      </c>
      <c r="E34" s="42" t="s">
        <v>4434</v>
      </c>
      <c r="F34" s="42" t="s">
        <v>4435</v>
      </c>
    </row>
    <row r="35" spans="1:6" ht="101.4" thickBot="1" x14ac:dyDescent="0.35">
      <c r="A35" s="42">
        <v>10</v>
      </c>
      <c r="B35" s="41" t="s">
        <v>4451</v>
      </c>
      <c r="C35" s="99">
        <f>2+1</f>
        <v>3</v>
      </c>
      <c r="D35" s="99">
        <v>5991966</v>
      </c>
      <c r="E35" s="99" t="s">
        <v>4723</v>
      </c>
      <c r="F35" s="124" t="s">
        <v>7126</v>
      </c>
    </row>
    <row r="36" spans="1:6" ht="101.4" thickBot="1" x14ac:dyDescent="0.35">
      <c r="A36" s="42">
        <v>20</v>
      </c>
      <c r="B36" s="41" t="s">
        <v>4452</v>
      </c>
      <c r="C36" s="124">
        <v>5</v>
      </c>
      <c r="D36" s="124">
        <v>37968131</v>
      </c>
      <c r="E36" s="124" t="s">
        <v>7127</v>
      </c>
      <c r="F36" s="124" t="s">
        <v>7128</v>
      </c>
    </row>
    <row r="37" spans="1:6" ht="58.2" thickBot="1" x14ac:dyDescent="0.35">
      <c r="A37" s="42">
        <v>30</v>
      </c>
      <c r="B37" s="41" t="s">
        <v>4453</v>
      </c>
      <c r="C37" s="124">
        <v>9</v>
      </c>
      <c r="D37" s="124">
        <v>0</v>
      </c>
      <c r="E37" s="124" t="s">
        <v>4891</v>
      </c>
      <c r="F37" s="124" t="s">
        <v>7129</v>
      </c>
    </row>
    <row r="38" spans="1:6" ht="101.4" thickBot="1" x14ac:dyDescent="0.35">
      <c r="A38" s="42">
        <v>40</v>
      </c>
      <c r="B38" s="41" t="s">
        <v>4454</v>
      </c>
      <c r="C38" s="124">
        <v>4</v>
      </c>
      <c r="D38" s="124">
        <v>0</v>
      </c>
      <c r="E38" s="124" t="s">
        <v>4891</v>
      </c>
      <c r="F38" s="124" t="s">
        <v>7130</v>
      </c>
    </row>
    <row r="39" spans="1:6" ht="58.2" thickBot="1" x14ac:dyDescent="0.35">
      <c r="A39" s="42">
        <v>50</v>
      </c>
      <c r="B39" s="41" t="s">
        <v>4455</v>
      </c>
      <c r="C39" s="124">
        <v>1</v>
      </c>
      <c r="D39" s="124">
        <v>0</v>
      </c>
      <c r="E39" s="124" t="s">
        <v>4891</v>
      </c>
      <c r="F39" s="124" t="s">
        <v>7131</v>
      </c>
    </row>
  </sheetData>
  <sheetProtection algorithmName="SHA-512" hashValue="rM/GWt3MrZRIbiFWxdzT8M3oI4tTH8eYJPePTegx8fcPIENQz4GJUj1V3vl8yxyMDmyCGaDbpfqs/+FV7gZgWA==" saltValue="LbSY1p9Ig18WNiCZzPQ4/w==" spinCount="100000" sheet="1" objects="1" scenarios="1"/>
  <mergeCells count="4">
    <mergeCell ref="B8:F8"/>
    <mergeCell ref="B14:F14"/>
    <mergeCell ref="B23:F23"/>
    <mergeCell ref="B32:F32"/>
  </mergeCells>
  <dataValidations count="51">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D0C5F554-3FC8-4F91-AAF9-A9D2F575EF5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4793B01A-AF75-4A72-B700-7B54E1257B0C}">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E467BCE3-2506-43C3-8C1B-5C7C00D9D569}">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FEBE4E3B-5B6B-400A-901C-5DCEE1F4574C}">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4052F276-B3EC-44CA-9827-DC1E9DB4848C}">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F5CE8FED-5E1A-4804-86E5-B30180586986}">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50DC4D6E-A36B-4940-A265-5BE12204693E}">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FE5687EC-2DE5-4A0D-9630-3353CB4994D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7BA1D3D7-50F8-43B3-990B-F0B6B62DC288}">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69DB2D8F-A2C1-4911-957E-561C1588651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DE37A00C-E17A-48E9-80C2-F888402253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282B84-064E-4D41-B059-5380810F09B2}">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8CF291DD-B618-4E10-A8B2-A940D7D63ECA}">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36A8EC5-79A5-47B4-8959-5B84C7D3DCE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3E89D809-AA3A-4B68-B366-C0DD96DB05FA}">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F3754D21-CFE7-4869-93DB-2C5FEC1ACE00}">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xr:uid="{8CDA678C-68C2-428B-94DA-FCBD28D4C4E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18C22B95-2D37-4C6B-96A6-CA49540841DF}">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3321938-0382-4687-A03E-CFCB9C4785D4}">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CF991B6E-AF3D-485D-BDB9-4391338F680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CA99602-8BEF-402F-B891-F1E3F9CD68C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94D868ED-77E1-470E-922B-7AC1394A257F}">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7A3592E-D2A8-4B4F-8F11-9C62BA618CF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2D37CFA6-E1B7-4074-A469-D878793F7F03}">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704F3B72-D97C-49E9-82A5-27991AF1D125}">
      <formula1>0</formula1>
      <formula2>390</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16330675-C03B-4560-8DBE-DCEC954CE96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FD9C4FC4-DE2C-4758-906F-ECB28031A871}">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830E5B6F-096A-4660-BDDF-DC331DF0FDDC}">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19E2CA32-850C-4693-8963-CE004D7E670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FB36C65F-60E9-4196-856E-22D83C03A099}">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1D1C2448-E951-4F9D-BF89-56528048DA5A}">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CD4E882-352C-4217-AF65-82E0421AB4D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A689D966-3B86-4758-91BB-3D8EE9390669}">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94EFB20F-D31F-4F42-9740-A04B5229BE5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FB52422B-0AB0-4450-959C-CDF4805259F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B7BE32C0-5397-4CEF-9378-4CD896AE77AE}">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9BF3C138-4DB2-4D56-B973-A9A90E43061A}">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B6FB0CB4-FD9D-4248-B94C-11E672256B6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A0222BE7-BD48-42B4-A79B-A3F2621D09A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F18" xr:uid="{6E16732B-6037-44DA-B4F2-B39814E87261}">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E21 E26:E29 E35:E39" xr:uid="{98074471-0723-4782-87DF-704BB38C789C}">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D18" xr:uid="{2EBC30C6-7345-4FEE-BC8E-D98DDB0BAFD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C18" xr:uid="{4DCFDC31-85A0-44C3-9CAE-706A013401DA}">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24EF4A27-D36A-44D7-BEF5-60F16C463C16}">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EE0D4779-13B2-4910-A4DE-C38269FF103F}">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92365499-7559-44D9-AC00-DCDF8585E54C}">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F2DE388-2A6B-4AE2-97EA-B817A7176C14}">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34ADD963-0E7D-41B3-BF8F-A140FAB0E779}">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9FA15199-5CCF-487F-B101-3726B3F31993}">
      <formula1>0</formula1>
      <formula2>390</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5BE63AF1-7C53-4A47-A91B-1248685C14A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C0A71FCB-2A72-4090-8A25-26DB70B71A6C}">
      <formula1>-99999</formula1>
      <formula2>99999</formula2>
    </dataValidation>
  </dataValidation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C4789-9C4B-403A-A560-E81BAE0A0246}">
  <dimension ref="A1:D24"/>
  <sheetViews>
    <sheetView zoomScaleNormal="100" workbookViewId="0">
      <selection sqref="A1:XFD1048576"/>
    </sheetView>
  </sheetViews>
  <sheetFormatPr baseColWidth="10" defaultColWidth="9.109375" defaultRowHeight="14.4" x14ac:dyDescent="0.3"/>
  <cols>
    <col min="1" max="1" width="9.109375" style="41"/>
    <col min="2" max="2" width="25.6640625" style="41" customWidth="1"/>
    <col min="3" max="3" width="13.77734375" style="41" customWidth="1"/>
    <col min="4" max="4" width="39" style="41" customWidth="1"/>
    <col min="5" max="16384" width="9.109375" style="41"/>
  </cols>
  <sheetData>
    <row r="1" spans="1:4" x14ac:dyDescent="0.3">
      <c r="B1" s="42" t="s">
        <v>0</v>
      </c>
      <c r="C1" s="42">
        <v>51</v>
      </c>
      <c r="D1" s="42" t="s">
        <v>1</v>
      </c>
    </row>
    <row r="2" spans="1:4" x14ac:dyDescent="0.3">
      <c r="B2" s="42" t="s">
        <v>2</v>
      </c>
      <c r="C2" s="42">
        <v>568</v>
      </c>
      <c r="D2" s="42" t="s">
        <v>4456</v>
      </c>
    </row>
    <row r="3" spans="1:4" x14ac:dyDescent="0.3">
      <c r="B3" s="42" t="s">
        <v>4</v>
      </c>
      <c r="C3" s="42">
        <v>1</v>
      </c>
    </row>
    <row r="4" spans="1:4" x14ac:dyDescent="0.3">
      <c r="B4" s="42" t="s">
        <v>5</v>
      </c>
      <c r="C4" s="42">
        <v>3257</v>
      </c>
    </row>
    <row r="5" spans="1:4" x14ac:dyDescent="0.3">
      <c r="B5" s="42" t="s">
        <v>6</v>
      </c>
      <c r="C5" s="45">
        <v>44561</v>
      </c>
    </row>
    <row r="6" spans="1:4" x14ac:dyDescent="0.3">
      <c r="B6" s="42" t="s">
        <v>7</v>
      </c>
      <c r="C6" s="42">
        <v>12</v>
      </c>
      <c r="D6" s="42" t="s">
        <v>8</v>
      </c>
    </row>
    <row r="8" spans="1:4" x14ac:dyDescent="0.3">
      <c r="A8" s="42" t="s">
        <v>9</v>
      </c>
      <c r="B8" s="46" t="s">
        <v>4457</v>
      </c>
      <c r="C8" s="47"/>
      <c r="D8" s="47"/>
    </row>
    <row r="9" spans="1:4" x14ac:dyDescent="0.3">
      <c r="C9" s="42">
        <v>4</v>
      </c>
      <c r="D9" s="42">
        <v>8</v>
      </c>
    </row>
    <row r="10" spans="1:4" ht="15" thickBot="1" x14ac:dyDescent="0.35">
      <c r="C10" s="42" t="s">
        <v>4458</v>
      </c>
      <c r="D10" s="42" t="s">
        <v>23</v>
      </c>
    </row>
    <row r="11" spans="1:4" ht="130.19999999999999" thickBot="1" x14ac:dyDescent="0.35">
      <c r="A11" s="42">
        <v>10</v>
      </c>
      <c r="B11" s="41" t="s">
        <v>4459</v>
      </c>
      <c r="C11" s="122">
        <f>8620+10+3167+805540+296173+852</f>
        <v>1114362</v>
      </c>
      <c r="D11" s="123" t="s">
        <v>7132</v>
      </c>
    </row>
    <row r="12" spans="1:4" ht="72.599999999999994" thickBot="1" x14ac:dyDescent="0.35">
      <c r="A12" s="42">
        <v>20</v>
      </c>
      <c r="B12" s="41" t="s">
        <v>4460</v>
      </c>
      <c r="C12" s="99">
        <f>8620+1151+659878+328</f>
        <v>669977</v>
      </c>
      <c r="D12" s="124" t="s">
        <v>7133</v>
      </c>
    </row>
    <row r="13" spans="1:4" ht="101.4" thickBot="1" x14ac:dyDescent="0.35">
      <c r="A13" s="42">
        <v>30</v>
      </c>
      <c r="B13" s="41" t="s">
        <v>4461</v>
      </c>
      <c r="C13" s="99">
        <f>8620+7794</f>
        <v>16414</v>
      </c>
      <c r="D13" s="124" t="s">
        <v>7134</v>
      </c>
    </row>
    <row r="14" spans="1:4" ht="144.6" thickBot="1" x14ac:dyDescent="0.35">
      <c r="A14" s="42">
        <v>40</v>
      </c>
      <c r="B14" s="41" t="s">
        <v>4462</v>
      </c>
      <c r="C14" s="99">
        <v>34012</v>
      </c>
      <c r="D14" s="124" t="s">
        <v>7135</v>
      </c>
    </row>
    <row r="15" spans="1:4" ht="29.4" thickBot="1" x14ac:dyDescent="0.35">
      <c r="A15" s="42">
        <v>50</v>
      </c>
      <c r="B15" s="41" t="s">
        <v>4463</v>
      </c>
      <c r="C15" s="99">
        <v>98</v>
      </c>
      <c r="D15" s="124" t="s">
        <v>7136</v>
      </c>
    </row>
    <row r="16" spans="1:4" ht="29.4" thickBot="1" x14ac:dyDescent="0.35">
      <c r="A16" s="42">
        <v>60</v>
      </c>
      <c r="B16" s="41" t="s">
        <v>4464</v>
      </c>
      <c r="C16" s="99">
        <v>98</v>
      </c>
      <c r="D16" s="124" t="s">
        <v>7136</v>
      </c>
    </row>
    <row r="17" spans="1:4" ht="29.4" thickBot="1" x14ac:dyDescent="0.35">
      <c r="A17" s="42">
        <v>70</v>
      </c>
      <c r="B17" s="41" t="s">
        <v>4465</v>
      </c>
      <c r="C17" s="122">
        <v>30</v>
      </c>
      <c r="D17" s="123" t="s">
        <v>7137</v>
      </c>
    </row>
    <row r="18" spans="1:4" ht="29.4" thickBot="1" x14ac:dyDescent="0.35">
      <c r="A18" s="42">
        <v>80</v>
      </c>
      <c r="B18" s="41" t="s">
        <v>4466</v>
      </c>
      <c r="C18" s="122">
        <v>52</v>
      </c>
      <c r="D18" s="123" t="s">
        <v>7138</v>
      </c>
    </row>
    <row r="19" spans="1:4" ht="115.8" thickBot="1" x14ac:dyDescent="0.35">
      <c r="A19" s="42">
        <v>90</v>
      </c>
      <c r="B19" s="41" t="s">
        <v>4467</v>
      </c>
      <c r="C19" s="122">
        <v>0</v>
      </c>
      <c r="D19" s="123" t="s">
        <v>7139</v>
      </c>
    </row>
    <row r="20" spans="1:4" ht="87" thickBot="1" x14ac:dyDescent="0.35">
      <c r="A20" s="42">
        <v>100</v>
      </c>
      <c r="B20" s="41" t="s">
        <v>4468</v>
      </c>
      <c r="C20" s="122">
        <v>0</v>
      </c>
      <c r="D20" s="123" t="s">
        <v>7140</v>
      </c>
    </row>
    <row r="21" spans="1:4" ht="15" thickBot="1" x14ac:dyDescent="0.35">
      <c r="A21" s="42">
        <v>110</v>
      </c>
      <c r="B21" s="41" t="s">
        <v>4469</v>
      </c>
      <c r="C21" s="122">
        <v>35</v>
      </c>
      <c r="D21" s="123" t="s">
        <v>7141</v>
      </c>
    </row>
    <row r="22" spans="1:4" ht="29.4" thickBot="1" x14ac:dyDescent="0.35">
      <c r="A22" s="42">
        <v>120</v>
      </c>
      <c r="B22" s="41" t="s">
        <v>4470</v>
      </c>
      <c r="C22" s="122">
        <v>171816</v>
      </c>
      <c r="D22" s="123" t="s">
        <v>7142</v>
      </c>
    </row>
    <row r="23" spans="1:4" ht="29.4" thickBot="1" x14ac:dyDescent="0.35">
      <c r="A23" s="42">
        <v>130</v>
      </c>
      <c r="B23" s="41" t="s">
        <v>4471</v>
      </c>
      <c r="C23" s="122">
        <v>12</v>
      </c>
      <c r="D23" s="123" t="s">
        <v>7142</v>
      </c>
    </row>
    <row r="24" spans="1:4" ht="159" thickBot="1" x14ac:dyDescent="0.35">
      <c r="A24" s="42">
        <v>140</v>
      </c>
      <c r="B24" s="41" t="s">
        <v>4472</v>
      </c>
      <c r="C24" s="122">
        <v>6591</v>
      </c>
      <c r="D24" s="123" t="s">
        <v>7143</v>
      </c>
    </row>
  </sheetData>
  <sheetProtection algorithmName="SHA-512" hashValue="k6Z2aq0Tux/g9GsAOAKGxOppnZj19tBiyadeCN0WfAeU6FxY+MqrMzwZg3Wib6wHSCEDQeajA2tCYExuYMMsIg==" saltValue="K8SWZqRe2Zxw0Imr7i4pWg==" spinCount="100000" sheet="1" objects="1" scenarios="1"/>
  <mergeCells count="1">
    <mergeCell ref="B8:D8"/>
  </mergeCells>
  <dataValidations count="18">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F8C3EA8F-A157-42B9-B00C-97E2D3877425}">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B919AF68-891B-41BE-9319-6FB6F9F44BC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88EBB35E-248F-4A0D-9BD2-A3D783B2A89E}">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451370F0-E2E3-4A34-8AE8-857AEB0081AD}">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5DD56EE7-2859-4354-82DD-522FA65F232F}">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9802AC98-5A38-46E5-8B7A-F5043D4BEAE1}">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FCA68F5B-9A2C-4CA2-BE4D-B20464C3AFFC}">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E957A65A-FF9A-404D-BBA3-B0BAD0221EFA}">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E7F0CFDC-4180-42EC-93DE-ABB00E3D9B85}">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912BD1B-F726-4F4B-AD8C-03EB1C03808D}">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E10887ED-B3DC-4045-BC92-2E201438549C}">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E41900A5-B3F5-4C43-8F7E-5313BE4EE6E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319DF810-4126-444B-80ED-37888BC01E2B}">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AF6816B4-B22B-4E85-B2B9-DF4AF29279DD}">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353E8CA0-104C-4773-AD6D-72A0D3F2452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C13" xr:uid="{7A985D44-8F31-4398-87F0-A7F7B2792DDB}">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2B5D05CB-727A-4F90-97CA-DFEF6A0F3ADE}">
      <formula1>0</formula1>
      <formula2>390</formula2>
    </dataValidation>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245B71CD-4405-4D0E-BAD7-C4B3F3F0B149}">
      <formula1>-9999999999</formula1>
      <formula2>9999999999</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8FAE4-F546-406E-A213-17A8EBCA7BA6}">
  <dimension ref="A1:F351010"/>
  <sheetViews>
    <sheetView zoomScaleNormal="100" workbookViewId="0">
      <selection sqref="A1:XFD1048576"/>
    </sheetView>
  </sheetViews>
  <sheetFormatPr baseColWidth="10" defaultColWidth="9.109375" defaultRowHeight="14.4" x14ac:dyDescent="0.3"/>
  <cols>
    <col min="1" max="1" width="9.109375" style="41"/>
    <col min="2" max="2" width="16" style="41" customWidth="1"/>
    <col min="3" max="3" width="15" style="41" customWidth="1"/>
    <col min="4" max="4" width="26" style="41" customWidth="1"/>
    <col min="5" max="5" width="57.33203125" style="41" customWidth="1"/>
    <col min="6" max="6" width="54.77734375" style="41" customWidth="1"/>
    <col min="7" max="16384" width="9.109375" style="41"/>
  </cols>
  <sheetData>
    <row r="1" spans="1:6" x14ac:dyDescent="0.3">
      <c r="B1" s="42" t="s">
        <v>0</v>
      </c>
      <c r="C1" s="42">
        <v>51</v>
      </c>
      <c r="D1" s="42" t="s">
        <v>1</v>
      </c>
    </row>
    <row r="2" spans="1:6" x14ac:dyDescent="0.3">
      <c r="B2" s="42" t="s">
        <v>2</v>
      </c>
      <c r="C2" s="42">
        <v>569</v>
      </c>
      <c r="D2" s="42" t="s">
        <v>4473</v>
      </c>
    </row>
    <row r="3" spans="1:6" x14ac:dyDescent="0.3">
      <c r="B3" s="42" t="s">
        <v>4</v>
      </c>
      <c r="C3" s="42">
        <v>1</v>
      </c>
    </row>
    <row r="4" spans="1:6" x14ac:dyDescent="0.3">
      <c r="B4" s="42" t="s">
        <v>5</v>
      </c>
      <c r="C4" s="42">
        <v>3257</v>
      </c>
    </row>
    <row r="5" spans="1:6" x14ac:dyDescent="0.3">
      <c r="B5" s="42" t="s">
        <v>6</v>
      </c>
      <c r="C5" s="45">
        <v>44561</v>
      </c>
    </row>
    <row r="6" spans="1:6" x14ac:dyDescent="0.3">
      <c r="B6" s="42" t="s">
        <v>7</v>
      </c>
      <c r="C6" s="42">
        <v>12</v>
      </c>
      <c r="D6" s="42" t="s">
        <v>8</v>
      </c>
    </row>
    <row r="8" spans="1:6" x14ac:dyDescent="0.3">
      <c r="A8" s="42" t="s">
        <v>9</v>
      </c>
      <c r="B8" s="46" t="s">
        <v>4474</v>
      </c>
      <c r="C8" s="47"/>
      <c r="D8" s="47"/>
      <c r="E8" s="47"/>
      <c r="F8" s="47"/>
    </row>
    <row r="9" spans="1:6" x14ac:dyDescent="0.3">
      <c r="C9" s="42">
        <v>4</v>
      </c>
      <c r="D9" s="42">
        <v>8</v>
      </c>
      <c r="E9" s="42">
        <v>12</v>
      </c>
      <c r="F9" s="42">
        <v>16</v>
      </c>
    </row>
    <row r="10" spans="1:6" x14ac:dyDescent="0.3">
      <c r="C10" s="125" t="s">
        <v>4475</v>
      </c>
      <c r="D10" s="125" t="s">
        <v>4476</v>
      </c>
      <c r="E10" s="125" t="s">
        <v>11</v>
      </c>
      <c r="F10" s="125" t="s">
        <v>23</v>
      </c>
    </row>
    <row r="11" spans="1:6" ht="100.8" x14ac:dyDescent="0.3">
      <c r="A11" s="126">
        <v>1</v>
      </c>
      <c r="B11" s="127" t="s">
        <v>65</v>
      </c>
      <c r="C11" s="128" t="s">
        <v>54</v>
      </c>
      <c r="D11" s="128" t="s">
        <v>4478</v>
      </c>
      <c r="E11" s="128" t="s">
        <v>7144</v>
      </c>
      <c r="F11" s="128" t="s">
        <v>7145</v>
      </c>
    </row>
    <row r="12" spans="1:6" ht="72" x14ac:dyDescent="0.3">
      <c r="A12" s="129">
        <v>2</v>
      </c>
      <c r="B12" s="127" t="s">
        <v>4480</v>
      </c>
      <c r="C12" s="62" t="s">
        <v>54</v>
      </c>
      <c r="D12" s="62" t="s">
        <v>4478</v>
      </c>
      <c r="E12" s="128" t="s">
        <v>7146</v>
      </c>
      <c r="F12" s="128" t="s">
        <v>7147</v>
      </c>
    </row>
    <row r="13" spans="1:6" ht="86.4" x14ac:dyDescent="0.3">
      <c r="A13" s="126">
        <v>3</v>
      </c>
      <c r="B13" s="127" t="s">
        <v>4481</v>
      </c>
      <c r="C13" s="62" t="s">
        <v>54</v>
      </c>
      <c r="D13" s="62" t="s">
        <v>4479</v>
      </c>
      <c r="E13" s="128" t="s">
        <v>7148</v>
      </c>
      <c r="F13" s="128" t="s">
        <v>7149</v>
      </c>
    </row>
    <row r="14" spans="1:6" ht="86.4" x14ac:dyDescent="0.3">
      <c r="A14" s="129">
        <v>4</v>
      </c>
      <c r="B14" s="127" t="s">
        <v>4558</v>
      </c>
      <c r="C14" s="62" t="s">
        <v>54</v>
      </c>
      <c r="D14" s="62" t="s">
        <v>4479</v>
      </c>
      <c r="E14" s="128" t="s">
        <v>7150</v>
      </c>
      <c r="F14" s="62" t="s">
        <v>7151</v>
      </c>
    </row>
    <row r="15" spans="1:6" x14ac:dyDescent="0.3">
      <c r="A15" s="126">
        <v>5</v>
      </c>
      <c r="B15" s="127" t="s">
        <v>4559</v>
      </c>
      <c r="C15" s="62" t="s">
        <v>54</v>
      </c>
      <c r="D15" s="62" t="s">
        <v>4479</v>
      </c>
      <c r="E15" s="62" t="s">
        <v>7152</v>
      </c>
      <c r="F15" s="62" t="s">
        <v>4891</v>
      </c>
    </row>
    <row r="16" spans="1:6" x14ac:dyDescent="0.3">
      <c r="A16" s="129">
        <v>6</v>
      </c>
      <c r="B16" s="127" t="s">
        <v>4562</v>
      </c>
      <c r="C16" s="62" t="s">
        <v>54</v>
      </c>
      <c r="D16" s="62" t="s">
        <v>4479</v>
      </c>
      <c r="E16" s="62" t="s">
        <v>7153</v>
      </c>
      <c r="F16" s="62" t="s">
        <v>4891</v>
      </c>
    </row>
    <row r="17" spans="1:6" ht="86.4" x14ac:dyDescent="0.3">
      <c r="A17" s="126">
        <v>7</v>
      </c>
      <c r="B17" s="127" t="s">
        <v>4565</v>
      </c>
      <c r="C17" s="62" t="s">
        <v>54</v>
      </c>
      <c r="D17" s="62" t="s">
        <v>4479</v>
      </c>
      <c r="E17" s="130" t="s">
        <v>7154</v>
      </c>
      <c r="F17" s="130" t="s">
        <v>7155</v>
      </c>
    </row>
    <row r="19" spans="1:6" x14ac:dyDescent="0.3">
      <c r="A19" s="42" t="s">
        <v>67</v>
      </c>
      <c r="B19" s="46" t="s">
        <v>4477</v>
      </c>
      <c r="C19" s="47"/>
      <c r="D19" s="47"/>
      <c r="E19" s="47"/>
      <c r="F19" s="47"/>
    </row>
    <row r="20" spans="1:6" x14ac:dyDescent="0.3">
      <c r="C20" s="42">
        <v>4</v>
      </c>
      <c r="D20" s="42">
        <v>8</v>
      </c>
      <c r="E20" s="42">
        <v>12</v>
      </c>
      <c r="F20" s="42">
        <v>16</v>
      </c>
    </row>
    <row r="21" spans="1:6" ht="15" thickBot="1" x14ac:dyDescent="0.35">
      <c r="C21" s="42" t="s">
        <v>4475</v>
      </c>
      <c r="D21" s="42" t="s">
        <v>4476</v>
      </c>
      <c r="E21" s="42" t="s">
        <v>11</v>
      </c>
      <c r="F21" s="42" t="s">
        <v>23</v>
      </c>
    </row>
    <row r="22" spans="1:6" ht="15" thickBot="1" x14ac:dyDescent="0.35">
      <c r="A22" s="42">
        <v>1</v>
      </c>
      <c r="B22" s="41" t="s">
        <v>65</v>
      </c>
      <c r="C22" s="99" t="s">
        <v>55</v>
      </c>
      <c r="D22" s="99" t="s">
        <v>24</v>
      </c>
      <c r="E22" s="99" t="s">
        <v>4891</v>
      </c>
      <c r="F22" s="99" t="s">
        <v>4891</v>
      </c>
    </row>
    <row r="351009" spans="1:2" x14ac:dyDescent="0.3">
      <c r="A351009" s="41" t="s">
        <v>54</v>
      </c>
      <c r="B351009" s="41" t="s">
        <v>4478</v>
      </c>
    </row>
    <row r="351010" spans="1:2" x14ac:dyDescent="0.3">
      <c r="A351010" s="41" t="s">
        <v>55</v>
      </c>
      <c r="B351010" s="41" t="s">
        <v>4479</v>
      </c>
    </row>
  </sheetData>
  <sheetProtection algorithmName="SHA-512" hashValue="eTQwr9Nni7OiEYn941ntJKidmdHYhbdqy+rcpUucQKHXUolHmLZsv2VPh42gar9qXnoZOf/2N/qaK3laUMBAag==" saltValue="wwWST4CoBBvIu4C1Eb5lXA==" spinCount="100000" sheet="1" objects="1" scenarios="1"/>
  <mergeCells count="2">
    <mergeCell ref="B8:F8"/>
    <mergeCell ref="B19:F19"/>
  </mergeCells>
  <phoneticPr fontId="17" type="noConversion"/>
  <dataValidations count="7">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E17" xr:uid="{C75AE062-A01E-4D04-989C-C896578399E7}">
      <formula1>0</formula1>
      <formula2>390</formula2>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D17" xr:uid="{C100F6DC-A351-4D61-B762-B35B2CFF953E}">
      <formula1>$B$351008:$B$351010</formula1>
    </dataValidation>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C17" xr:uid="{6048171A-BC4D-442B-BD75-EF0BA1B9F29A}">
      <formula1>$A$351008:$A$351010</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22" xr:uid="{6047D239-85D9-447C-BF7F-41019221E7E9}">
      <formula1>0</formula1>
      <formula2>390</formula2>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22" xr:uid="{DB8CF1FE-69CD-4A35-9F4D-FB09523A2B67}">
      <formula1>$B$351008:$B$351010</formula1>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22" xr:uid="{61AF5582-9593-49C9-95A1-86E9753A32C5}">
      <formula1>$A$351008:$A$351010</formula1>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22 F11:F17" xr:uid="{4EE114C6-72CC-4997-AA9A-5AEDD01E2EEB}">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V351005"/>
  <sheetViews>
    <sheetView workbookViewId="0">
      <selection sqref="A1:XFD1048576"/>
    </sheetView>
  </sheetViews>
  <sheetFormatPr baseColWidth="10" defaultColWidth="9.109375" defaultRowHeight="14.4" x14ac:dyDescent="0.3"/>
  <cols>
    <col min="1" max="1" width="9.109375" style="1"/>
    <col min="2" max="2" width="31" style="1" customWidth="1"/>
    <col min="3" max="3" width="32" style="1" customWidth="1"/>
    <col min="4" max="4" width="19" style="1" customWidth="1"/>
    <col min="5" max="7" width="30.6640625" style="1" customWidth="1"/>
    <col min="8" max="10" width="40.109375" style="1" customWidth="1"/>
    <col min="11" max="12" width="32.77734375" style="1" customWidth="1"/>
    <col min="13" max="13" width="19" style="1" customWidth="1"/>
    <col min="14" max="14" width="9.109375" style="1"/>
    <col min="15" max="256" width="8" style="1" hidden="1"/>
    <col min="257" max="16384" width="9.109375" style="1"/>
  </cols>
  <sheetData>
    <row r="1" spans="1:13" x14ac:dyDescent="0.3">
      <c r="B1" s="2" t="s">
        <v>0</v>
      </c>
      <c r="C1" s="2">
        <v>51</v>
      </c>
      <c r="D1" s="2" t="s">
        <v>1</v>
      </c>
    </row>
    <row r="2" spans="1:13" x14ac:dyDescent="0.3">
      <c r="B2" s="2" t="s">
        <v>2</v>
      </c>
      <c r="C2" s="2">
        <v>51</v>
      </c>
      <c r="D2" s="2" t="s">
        <v>56</v>
      </c>
    </row>
    <row r="3" spans="1:13" x14ac:dyDescent="0.3">
      <c r="B3" s="2" t="s">
        <v>4</v>
      </c>
      <c r="C3" s="2">
        <v>1</v>
      </c>
    </row>
    <row r="4" spans="1:13" x14ac:dyDescent="0.3">
      <c r="B4" s="2" t="s">
        <v>5</v>
      </c>
      <c r="C4" s="2">
        <v>3257</v>
      </c>
    </row>
    <row r="5" spans="1:13" x14ac:dyDescent="0.3">
      <c r="B5" s="2" t="s">
        <v>6</v>
      </c>
      <c r="C5" s="3">
        <v>44561</v>
      </c>
    </row>
    <row r="6" spans="1:13" x14ac:dyDescent="0.3">
      <c r="B6" s="2" t="s">
        <v>7</v>
      </c>
      <c r="C6" s="2">
        <v>12</v>
      </c>
      <c r="D6" s="2" t="s">
        <v>8</v>
      </c>
    </row>
    <row r="8" spans="1:13" x14ac:dyDescent="0.3">
      <c r="A8" s="2" t="s">
        <v>9</v>
      </c>
      <c r="B8" s="4" t="s">
        <v>57</v>
      </c>
      <c r="C8" s="5"/>
      <c r="D8" s="5"/>
      <c r="E8" s="5"/>
      <c r="F8" s="5"/>
      <c r="G8" s="5"/>
      <c r="H8" s="5"/>
      <c r="I8" s="5"/>
      <c r="J8" s="5"/>
      <c r="K8" s="5"/>
      <c r="L8" s="5"/>
      <c r="M8" s="5"/>
    </row>
    <row r="9" spans="1:13" x14ac:dyDescent="0.3">
      <c r="C9" s="2">
        <v>2</v>
      </c>
      <c r="D9" s="2">
        <v>3</v>
      </c>
      <c r="E9" s="2">
        <v>4</v>
      </c>
      <c r="F9" s="2">
        <v>7</v>
      </c>
      <c r="G9" s="2">
        <v>8</v>
      </c>
      <c r="H9" s="2">
        <v>12</v>
      </c>
      <c r="I9" s="2">
        <v>16</v>
      </c>
      <c r="J9" s="2">
        <v>20</v>
      </c>
      <c r="K9" s="2">
        <v>24</v>
      </c>
      <c r="L9" s="2">
        <v>28</v>
      </c>
      <c r="M9" s="2">
        <v>32</v>
      </c>
    </row>
    <row r="10" spans="1:13" x14ac:dyDescent="0.3">
      <c r="C10" s="2" t="s">
        <v>12</v>
      </c>
      <c r="D10" s="2" t="s">
        <v>13</v>
      </c>
      <c r="E10" s="2" t="s">
        <v>58</v>
      </c>
      <c r="F10" s="2" t="s">
        <v>59</v>
      </c>
      <c r="G10" s="2" t="s">
        <v>60</v>
      </c>
      <c r="H10" s="2" t="s">
        <v>61</v>
      </c>
      <c r="I10" s="2" t="s">
        <v>62</v>
      </c>
      <c r="J10" s="2" t="s">
        <v>63</v>
      </c>
      <c r="K10" s="2" t="s">
        <v>21</v>
      </c>
      <c r="L10" s="2" t="s">
        <v>64</v>
      </c>
      <c r="M10" s="2" t="s">
        <v>23</v>
      </c>
    </row>
    <row r="11" spans="1:13" x14ac:dyDescent="0.3">
      <c r="A11" s="2">
        <v>1</v>
      </c>
      <c r="B11" s="1" t="s">
        <v>65</v>
      </c>
      <c r="C11" s="7" t="s">
        <v>55</v>
      </c>
      <c r="D11" s="7" t="s">
        <v>4489</v>
      </c>
      <c r="E11" s="7">
        <v>0</v>
      </c>
      <c r="F11" s="7">
        <v>0</v>
      </c>
      <c r="G11" s="7">
        <v>0</v>
      </c>
      <c r="H11" s="8"/>
      <c r="I11" s="11">
        <v>0</v>
      </c>
      <c r="J11" s="7">
        <v>0</v>
      </c>
      <c r="K11" s="8"/>
      <c r="L11" s="8"/>
      <c r="M11" s="7" t="s">
        <v>24</v>
      </c>
    </row>
    <row r="12" spans="1:13" x14ac:dyDescent="0.3">
      <c r="A12" s="2">
        <v>-1</v>
      </c>
      <c r="C12" s="6" t="s">
        <v>24</v>
      </c>
      <c r="D12" s="6" t="s">
        <v>24</v>
      </c>
      <c r="E12" s="6" t="s">
        <v>24</v>
      </c>
      <c r="F12" s="6" t="s">
        <v>24</v>
      </c>
      <c r="G12" s="6" t="s">
        <v>24</v>
      </c>
      <c r="H12" s="6" t="s">
        <v>24</v>
      </c>
      <c r="I12" s="6" t="s">
        <v>24</v>
      </c>
      <c r="J12" s="6" t="s">
        <v>24</v>
      </c>
      <c r="K12" s="6" t="s">
        <v>24</v>
      </c>
      <c r="L12" s="6" t="s">
        <v>24</v>
      </c>
      <c r="M12" s="6" t="s">
        <v>24</v>
      </c>
    </row>
    <row r="13" spans="1:13" x14ac:dyDescent="0.3">
      <c r="A13" s="2">
        <v>999999</v>
      </c>
      <c r="B13" s="1" t="s">
        <v>66</v>
      </c>
      <c r="C13" s="6" t="s">
        <v>24</v>
      </c>
      <c r="D13" s="6" t="s">
        <v>24</v>
      </c>
      <c r="E13" s="6" t="s">
        <v>24</v>
      </c>
      <c r="H13" s="8"/>
      <c r="K13" s="8"/>
      <c r="L13" s="8"/>
      <c r="M13" s="6" t="s">
        <v>24</v>
      </c>
    </row>
    <row r="15" spans="1:13" x14ac:dyDescent="0.3">
      <c r="A15" s="2" t="s">
        <v>67</v>
      </c>
      <c r="B15" s="4" t="s">
        <v>68</v>
      </c>
      <c r="C15" s="5"/>
      <c r="D15" s="5"/>
      <c r="E15" s="5"/>
      <c r="F15" s="5"/>
      <c r="G15" s="5"/>
      <c r="H15" s="5"/>
      <c r="I15" s="5"/>
      <c r="J15" s="5"/>
      <c r="K15" s="5"/>
      <c r="L15" s="5"/>
      <c r="M15" s="5"/>
    </row>
    <row r="16" spans="1:13" x14ac:dyDescent="0.3">
      <c r="C16" s="2">
        <v>2</v>
      </c>
      <c r="D16" s="2">
        <v>3</v>
      </c>
      <c r="E16" s="2">
        <v>4</v>
      </c>
      <c r="F16" s="2">
        <v>7</v>
      </c>
      <c r="G16" s="2">
        <v>8</v>
      </c>
      <c r="H16" s="2">
        <v>12</v>
      </c>
      <c r="I16" s="2">
        <v>16</v>
      </c>
      <c r="J16" s="2">
        <v>20</v>
      </c>
      <c r="K16" s="2">
        <v>24</v>
      </c>
      <c r="L16" s="2">
        <v>28</v>
      </c>
      <c r="M16" s="2">
        <v>32</v>
      </c>
    </row>
    <row r="17" spans="1:13" x14ac:dyDescent="0.3">
      <c r="C17" s="2" t="s">
        <v>12</v>
      </c>
      <c r="D17" s="2" t="s">
        <v>13</v>
      </c>
      <c r="E17" s="2" t="s">
        <v>58</v>
      </c>
      <c r="F17" s="2" t="s">
        <v>59</v>
      </c>
      <c r="G17" s="2" t="s">
        <v>60</v>
      </c>
      <c r="H17" s="2" t="s">
        <v>61</v>
      </c>
      <c r="I17" s="2" t="s">
        <v>62</v>
      </c>
      <c r="J17" s="2" t="s">
        <v>63</v>
      </c>
      <c r="K17" s="2" t="s">
        <v>21</v>
      </c>
      <c r="L17" s="2" t="s">
        <v>64</v>
      </c>
      <c r="M17" s="2" t="s">
        <v>23</v>
      </c>
    </row>
    <row r="18" spans="1:13" ht="15" thickBot="1" x14ac:dyDescent="0.35">
      <c r="A18" s="2">
        <v>1</v>
      </c>
      <c r="B18" s="1" t="s">
        <v>65</v>
      </c>
      <c r="C18" s="7" t="s">
        <v>54</v>
      </c>
      <c r="D18" s="7" t="s">
        <v>24</v>
      </c>
      <c r="E18" s="7" t="s">
        <v>4482</v>
      </c>
      <c r="F18" s="7">
        <v>0</v>
      </c>
      <c r="G18" s="7">
        <v>0</v>
      </c>
      <c r="H18" s="8"/>
      <c r="I18" s="7">
        <v>0</v>
      </c>
      <c r="J18" s="7">
        <v>253444641</v>
      </c>
      <c r="K18" s="8"/>
      <c r="L18" s="8"/>
      <c r="M18" s="7" t="s">
        <v>24</v>
      </c>
    </row>
    <row r="19" spans="1:13" ht="15" thickBot="1" x14ac:dyDescent="0.35">
      <c r="A19" s="2">
        <v>2</v>
      </c>
      <c r="B19" s="1" t="s">
        <v>4480</v>
      </c>
      <c r="C19" s="7" t="s">
        <v>54</v>
      </c>
      <c r="D19" s="7" t="s">
        <v>24</v>
      </c>
      <c r="E19" s="7" t="s">
        <v>4483</v>
      </c>
      <c r="F19" s="7">
        <v>0</v>
      </c>
      <c r="G19" s="7">
        <v>0</v>
      </c>
      <c r="H19" s="8"/>
      <c r="I19" s="12">
        <v>521810641</v>
      </c>
      <c r="J19" s="7">
        <v>1913668082</v>
      </c>
      <c r="K19" s="8"/>
      <c r="L19" s="8"/>
      <c r="M19" s="7" t="s">
        <v>24</v>
      </c>
    </row>
    <row r="20" spans="1:13" ht="15" thickBot="1" x14ac:dyDescent="0.35">
      <c r="A20" s="2">
        <v>3</v>
      </c>
      <c r="B20" s="1" t="s">
        <v>4481</v>
      </c>
      <c r="C20" s="7" t="s">
        <v>54</v>
      </c>
      <c r="D20" s="7" t="s">
        <v>24</v>
      </c>
      <c r="E20" s="7" t="s">
        <v>4484</v>
      </c>
      <c r="F20" s="7">
        <v>0</v>
      </c>
      <c r="G20" s="7">
        <v>0</v>
      </c>
      <c r="H20" s="8"/>
      <c r="I20" s="13">
        <v>177459159722</v>
      </c>
      <c r="J20" s="7">
        <v>14588312502</v>
      </c>
      <c r="K20" s="8"/>
      <c r="L20" s="8"/>
      <c r="M20" s="7" t="s">
        <v>24</v>
      </c>
    </row>
    <row r="21" spans="1:13" x14ac:dyDescent="0.3">
      <c r="A21" s="2">
        <v>999999</v>
      </c>
    </row>
    <row r="23" spans="1:13" x14ac:dyDescent="0.3">
      <c r="A23" s="2" t="s">
        <v>69</v>
      </c>
      <c r="B23" s="4" t="s">
        <v>70</v>
      </c>
      <c r="C23" s="5"/>
      <c r="D23" s="5"/>
      <c r="E23" s="5"/>
      <c r="F23" s="5"/>
      <c r="G23" s="5"/>
      <c r="H23" s="5"/>
      <c r="I23" s="5"/>
      <c r="J23" s="5"/>
      <c r="K23" s="5"/>
      <c r="L23" s="5"/>
      <c r="M23" s="5"/>
    </row>
    <row r="24" spans="1:13" x14ac:dyDescent="0.3">
      <c r="C24" s="2">
        <v>2</v>
      </c>
      <c r="D24" s="2">
        <v>3</v>
      </c>
      <c r="E24" s="2">
        <v>4</v>
      </c>
      <c r="F24" s="2">
        <v>7</v>
      </c>
      <c r="G24" s="2">
        <v>8</v>
      </c>
      <c r="H24" s="2">
        <v>12</v>
      </c>
      <c r="I24" s="2">
        <v>16</v>
      </c>
      <c r="J24" s="2">
        <v>20</v>
      </c>
      <c r="K24" s="2">
        <v>24</v>
      </c>
      <c r="L24" s="2">
        <v>28</v>
      </c>
      <c r="M24" s="2">
        <v>32</v>
      </c>
    </row>
    <row r="25" spans="1:13" ht="15" thickBot="1" x14ac:dyDescent="0.35">
      <c r="C25" s="2" t="s">
        <v>12</v>
      </c>
      <c r="D25" s="2" t="s">
        <v>13</v>
      </c>
      <c r="E25" s="2" t="s">
        <v>58</v>
      </c>
      <c r="F25" s="2" t="s">
        <v>59</v>
      </c>
      <c r="G25" s="2" t="s">
        <v>60</v>
      </c>
      <c r="H25" s="2" t="s">
        <v>61</v>
      </c>
      <c r="I25" s="2" t="s">
        <v>62</v>
      </c>
      <c r="J25" s="2" t="s">
        <v>63</v>
      </c>
      <c r="K25" s="2" t="s">
        <v>21</v>
      </c>
      <c r="L25" s="2" t="s">
        <v>64</v>
      </c>
      <c r="M25" s="2" t="s">
        <v>23</v>
      </c>
    </row>
    <row r="26" spans="1:13" ht="15" thickBot="1" x14ac:dyDescent="0.35">
      <c r="A26" s="2">
        <v>10</v>
      </c>
      <c r="B26" s="1" t="s">
        <v>71</v>
      </c>
      <c r="C26" s="6" t="s">
        <v>24</v>
      </c>
      <c r="D26" s="6" t="s">
        <v>24</v>
      </c>
      <c r="E26" s="6" t="s">
        <v>24</v>
      </c>
      <c r="F26" s="8"/>
      <c r="G26" s="8"/>
      <c r="H26" s="8"/>
      <c r="I26" s="8"/>
      <c r="J26" s="8"/>
      <c r="K26" s="8"/>
      <c r="L26" s="8"/>
      <c r="M26" s="6" t="s">
        <v>24</v>
      </c>
    </row>
    <row r="351004" spans="1:1" x14ac:dyDescent="0.3">
      <c r="A351004" s="1" t="s">
        <v>54</v>
      </c>
    </row>
    <row r="351005" spans="1:1" x14ac:dyDescent="0.3">
      <c r="A351005" s="1" t="s">
        <v>55</v>
      </c>
    </row>
  </sheetData>
  <sheetProtection algorithmName="SHA-512" hashValue="rOptGqgUwAvPyNnYIcwOSH1Np+oY+zEgKdBcQ6h08bWx6cFGfidXnrZQ0b9I6VIGnEozQJvJFr1I/UsVsxQKhw==" saltValue="Y6BA+golnTn5K09/xfXvOQ==" spinCount="100000" sheet="1" objects="1" scenarios="1"/>
  <mergeCells count="3">
    <mergeCell ref="B8:M8"/>
    <mergeCell ref="B15:M15"/>
    <mergeCell ref="B23:M23"/>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C20" xr:uid="{00000000-0002-0000-01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D20 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F20"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G20"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H18:H20 K11:L11 K13:L13 H13 K18:L20"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I20"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3028529F-F695-4472-87B5-8534E6C926D3}">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J20"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M20"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6 H26:L26"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6" xr:uid="{00000000-0002-0000-0100-00001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1 I11" xr:uid="{A9A20C75-EAA3-487E-B359-CA1D6D9AF7EA}">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184"/>
  <sheetViews>
    <sheetView workbookViewId="0">
      <selection sqref="A1:XFD1048576"/>
    </sheetView>
  </sheetViews>
  <sheetFormatPr baseColWidth="10" defaultColWidth="9.109375" defaultRowHeight="14.4" x14ac:dyDescent="0.3"/>
  <cols>
    <col min="1" max="1" width="9.109375" style="1"/>
    <col min="2" max="2" width="17" style="1" customWidth="1"/>
    <col min="3" max="3" width="32" style="1" customWidth="1"/>
    <col min="4" max="4" width="19" style="1" customWidth="1"/>
    <col min="5" max="5" width="39" style="1" customWidth="1"/>
    <col min="6" max="6" width="43" style="1" customWidth="1"/>
    <col min="7" max="7" width="40" style="1" customWidth="1"/>
    <col min="8" max="8" width="45" style="1" customWidth="1"/>
    <col min="9" max="9" width="65" style="1" customWidth="1"/>
    <col min="10" max="10" width="75" style="1" customWidth="1"/>
    <col min="11" max="11" width="83" style="1" customWidth="1"/>
    <col min="12" max="12" width="79" style="1" customWidth="1"/>
    <col min="13" max="13" width="33" style="1" customWidth="1"/>
    <col min="14" max="14" width="56" style="1" customWidth="1"/>
    <col min="15" max="15" width="66" style="1" customWidth="1"/>
    <col min="16" max="16" width="65" style="1" customWidth="1"/>
    <col min="17" max="17" width="61" style="1" customWidth="1"/>
    <col min="18" max="18" width="58" style="1" customWidth="1"/>
    <col min="19" max="19" width="39" style="1" customWidth="1"/>
    <col min="20" max="20" width="19" style="1" customWidth="1"/>
    <col min="21" max="21" width="9.109375" style="1"/>
    <col min="22" max="256" width="8" style="1" hidden="1"/>
    <col min="257" max="16384" width="9.109375" style="1"/>
  </cols>
  <sheetData>
    <row r="1" spans="1:20" x14ac:dyDescent="0.3">
      <c r="B1" s="2" t="s">
        <v>0</v>
      </c>
      <c r="C1" s="2">
        <v>51</v>
      </c>
      <c r="D1" s="2" t="s">
        <v>1</v>
      </c>
    </row>
    <row r="2" spans="1:20" x14ac:dyDescent="0.3">
      <c r="B2" s="2" t="s">
        <v>2</v>
      </c>
      <c r="C2" s="2">
        <v>2</v>
      </c>
      <c r="D2" s="2" t="s">
        <v>72</v>
      </c>
    </row>
    <row r="3" spans="1:20" x14ac:dyDescent="0.3">
      <c r="B3" s="2" t="s">
        <v>4</v>
      </c>
      <c r="C3" s="2">
        <v>1</v>
      </c>
    </row>
    <row r="4" spans="1:20" x14ac:dyDescent="0.3">
      <c r="B4" s="2" t="s">
        <v>5</v>
      </c>
      <c r="C4" s="2">
        <v>3257</v>
      </c>
    </row>
    <row r="5" spans="1:20" x14ac:dyDescent="0.3">
      <c r="B5" s="2" t="s">
        <v>6</v>
      </c>
      <c r="C5" s="3">
        <v>44561</v>
      </c>
    </row>
    <row r="6" spans="1:20" x14ac:dyDescent="0.3">
      <c r="B6" s="2" t="s">
        <v>7</v>
      </c>
      <c r="C6" s="2">
        <v>12</v>
      </c>
      <c r="D6" s="2" t="s">
        <v>8</v>
      </c>
    </row>
    <row r="8" spans="1:20" x14ac:dyDescent="0.3">
      <c r="A8" s="2" t="s">
        <v>67</v>
      </c>
      <c r="B8" s="4" t="s">
        <v>73</v>
      </c>
      <c r="C8" s="5"/>
      <c r="D8" s="5"/>
      <c r="E8" s="5"/>
      <c r="F8" s="5"/>
      <c r="G8" s="5"/>
      <c r="H8" s="5"/>
      <c r="I8" s="5"/>
      <c r="J8" s="5"/>
      <c r="K8" s="5"/>
      <c r="L8" s="5"/>
      <c r="M8" s="5"/>
      <c r="N8" s="5"/>
      <c r="O8" s="5"/>
      <c r="P8" s="5"/>
      <c r="Q8" s="5"/>
      <c r="R8" s="5"/>
      <c r="S8" s="5"/>
      <c r="T8" s="5"/>
    </row>
    <row r="9" spans="1:20" x14ac:dyDescent="0.3">
      <c r="C9" s="2">
        <v>2</v>
      </c>
      <c r="D9" s="2">
        <v>3</v>
      </c>
      <c r="E9" s="2">
        <v>4</v>
      </c>
      <c r="F9" s="2">
        <v>8</v>
      </c>
      <c r="G9" s="2">
        <v>12</v>
      </c>
      <c r="H9" s="2">
        <v>16</v>
      </c>
      <c r="I9" s="2">
        <v>20</v>
      </c>
      <c r="J9" s="2">
        <v>24</v>
      </c>
      <c r="K9" s="2">
        <v>28</v>
      </c>
      <c r="L9" s="2">
        <v>32</v>
      </c>
      <c r="M9" s="2">
        <v>36</v>
      </c>
      <c r="N9" s="2">
        <v>40</v>
      </c>
      <c r="O9" s="2">
        <v>44</v>
      </c>
      <c r="P9" s="2">
        <v>48</v>
      </c>
      <c r="Q9" s="2">
        <v>52</v>
      </c>
      <c r="R9" s="2">
        <v>55</v>
      </c>
      <c r="S9" s="2">
        <v>56</v>
      </c>
      <c r="T9" s="2">
        <v>60</v>
      </c>
    </row>
    <row r="10" spans="1:20" x14ac:dyDescent="0.3">
      <c r="C10" s="2" t="s">
        <v>74</v>
      </c>
      <c r="D10" s="2" t="s">
        <v>75</v>
      </c>
      <c r="E10" s="2" t="s">
        <v>76</v>
      </c>
      <c r="F10" s="2" t="s">
        <v>77</v>
      </c>
      <c r="G10" s="2" t="s">
        <v>78</v>
      </c>
      <c r="H10" s="2" t="s">
        <v>79</v>
      </c>
      <c r="I10" s="2" t="s">
        <v>80</v>
      </c>
      <c r="J10" s="2" t="s">
        <v>81</v>
      </c>
      <c r="K10" s="2" t="s">
        <v>82</v>
      </c>
      <c r="L10" s="2" t="s">
        <v>83</v>
      </c>
      <c r="M10" s="2" t="s">
        <v>84</v>
      </c>
      <c r="N10" s="2" t="s">
        <v>85</v>
      </c>
      <c r="O10" s="2" t="s">
        <v>86</v>
      </c>
      <c r="P10" s="2" t="s">
        <v>87</v>
      </c>
      <c r="Q10" s="2" t="s">
        <v>88</v>
      </c>
      <c r="R10" s="2" t="s">
        <v>89</v>
      </c>
      <c r="S10" s="2" t="s">
        <v>90</v>
      </c>
      <c r="T10" s="2" t="s">
        <v>23</v>
      </c>
    </row>
    <row r="11" spans="1:20" ht="88.2" x14ac:dyDescent="0.3">
      <c r="A11" s="14">
        <v>1</v>
      </c>
      <c r="B11" s="15" t="s">
        <v>65</v>
      </c>
      <c r="C11" s="16" t="s">
        <v>54</v>
      </c>
      <c r="D11" s="16" t="s">
        <v>24</v>
      </c>
      <c r="E11" s="17" t="s">
        <v>24</v>
      </c>
      <c r="F11" s="18" t="s">
        <v>4555</v>
      </c>
      <c r="G11" s="16" t="s">
        <v>94</v>
      </c>
      <c r="H11" s="19" t="s">
        <v>4524</v>
      </c>
      <c r="I11" s="16">
        <v>1</v>
      </c>
      <c r="J11" s="16" t="s">
        <v>4493</v>
      </c>
      <c r="K11" s="20">
        <v>29997924</v>
      </c>
      <c r="L11" s="21"/>
      <c r="M11" s="22">
        <v>44228</v>
      </c>
      <c r="N11" s="16">
        <v>1</v>
      </c>
      <c r="O11" s="16" t="s">
        <v>4493</v>
      </c>
      <c r="P11" s="16">
        <v>30272086</v>
      </c>
      <c r="Q11" s="21"/>
      <c r="R11" s="23">
        <v>19521</v>
      </c>
      <c r="S11" s="22">
        <v>44403</v>
      </c>
      <c r="T11" s="16" t="s">
        <v>24</v>
      </c>
    </row>
    <row r="12" spans="1:20" ht="75.599999999999994" x14ac:dyDescent="0.3">
      <c r="A12" s="14">
        <v>2</v>
      </c>
      <c r="B12" s="15" t="s">
        <v>4480</v>
      </c>
      <c r="C12" s="16" t="s">
        <v>54</v>
      </c>
      <c r="D12" s="16"/>
      <c r="E12" s="17"/>
      <c r="F12" s="18" t="s">
        <v>4556</v>
      </c>
      <c r="G12" s="16" t="s">
        <v>96</v>
      </c>
      <c r="H12" s="19" t="s">
        <v>4524</v>
      </c>
      <c r="I12" s="16">
        <v>1</v>
      </c>
      <c r="J12" s="16" t="s">
        <v>4493</v>
      </c>
      <c r="K12" s="20">
        <v>60000000</v>
      </c>
      <c r="L12" s="21"/>
      <c r="M12" s="22">
        <v>44200</v>
      </c>
      <c r="N12" s="16">
        <v>1</v>
      </c>
      <c r="O12" s="16" t="s">
        <v>4493</v>
      </c>
      <c r="P12" s="16">
        <v>60000000</v>
      </c>
      <c r="Q12" s="21"/>
      <c r="R12" s="23">
        <v>20821</v>
      </c>
      <c r="S12" s="22">
        <v>44428</v>
      </c>
      <c r="T12" s="16"/>
    </row>
    <row r="13" spans="1:20" ht="75.599999999999994" x14ac:dyDescent="0.3">
      <c r="A13" s="14">
        <v>3</v>
      </c>
      <c r="B13" s="15" t="s">
        <v>4481</v>
      </c>
      <c r="C13" s="16" t="s">
        <v>54</v>
      </c>
      <c r="D13" s="16"/>
      <c r="E13" s="17"/>
      <c r="F13" s="18" t="s">
        <v>4557</v>
      </c>
      <c r="G13" s="16" t="s">
        <v>96</v>
      </c>
      <c r="H13" s="19" t="s">
        <v>4521</v>
      </c>
      <c r="I13" s="16">
        <v>1</v>
      </c>
      <c r="J13" s="16" t="s">
        <v>4493</v>
      </c>
      <c r="K13" s="20">
        <v>18827997037</v>
      </c>
      <c r="L13" s="21"/>
      <c r="M13" s="22">
        <v>44292</v>
      </c>
      <c r="N13" s="16">
        <v>1</v>
      </c>
      <c r="O13" s="16" t="s">
        <v>4493</v>
      </c>
      <c r="P13" s="16">
        <v>18527626133</v>
      </c>
      <c r="Q13" s="21"/>
      <c r="R13" s="23">
        <v>17721</v>
      </c>
      <c r="S13" s="22">
        <v>44313</v>
      </c>
      <c r="T13" s="16"/>
    </row>
    <row r="14" spans="1:20" ht="63" x14ac:dyDescent="0.3">
      <c r="A14" s="14">
        <v>4</v>
      </c>
      <c r="B14" s="15" t="s">
        <v>4558</v>
      </c>
      <c r="C14" s="16" t="s">
        <v>54</v>
      </c>
      <c r="D14" s="16"/>
      <c r="E14" s="17"/>
      <c r="F14" s="18" t="s">
        <v>4523</v>
      </c>
      <c r="G14" s="16" t="s">
        <v>96</v>
      </c>
      <c r="H14" s="19" t="s">
        <v>4521</v>
      </c>
      <c r="I14" s="16">
        <v>1</v>
      </c>
      <c r="J14" s="16" t="s">
        <v>4493</v>
      </c>
      <c r="K14" s="20">
        <v>3563201991</v>
      </c>
      <c r="L14" s="21"/>
      <c r="M14" s="22">
        <v>44348</v>
      </c>
      <c r="N14" s="16">
        <v>1</v>
      </c>
      <c r="O14" s="16" t="s">
        <v>4493</v>
      </c>
      <c r="P14" s="16">
        <v>3563201991</v>
      </c>
      <c r="Q14" s="21"/>
      <c r="R14" s="23">
        <v>15321</v>
      </c>
      <c r="S14" s="22">
        <v>44273</v>
      </c>
      <c r="T14" s="16"/>
    </row>
    <row r="15" spans="1:20" ht="37.799999999999997" x14ac:dyDescent="0.3">
      <c r="A15" s="14">
        <v>5</v>
      </c>
      <c r="B15" s="15" t="s">
        <v>4559</v>
      </c>
      <c r="C15" s="16" t="s">
        <v>54</v>
      </c>
      <c r="D15" s="16"/>
      <c r="E15" s="17"/>
      <c r="F15" s="18" t="s">
        <v>4560</v>
      </c>
      <c r="G15" s="16" t="s">
        <v>100</v>
      </c>
      <c r="H15" s="19" t="s">
        <v>4561</v>
      </c>
      <c r="I15" s="16">
        <v>1</v>
      </c>
      <c r="J15" s="16" t="s">
        <v>4493</v>
      </c>
      <c r="K15" s="20">
        <v>1095000000</v>
      </c>
      <c r="L15" s="21"/>
      <c r="M15" s="22">
        <v>44256</v>
      </c>
      <c r="N15" s="16">
        <v>1</v>
      </c>
      <c r="O15" s="16" t="s">
        <v>4493</v>
      </c>
      <c r="P15" s="16">
        <v>95000000</v>
      </c>
      <c r="Q15" s="21"/>
      <c r="R15" s="23">
        <v>18521</v>
      </c>
      <c r="S15" s="22">
        <v>44340</v>
      </c>
      <c r="T15" s="16"/>
    </row>
    <row r="16" spans="1:20" ht="37.799999999999997" x14ac:dyDescent="0.3">
      <c r="A16" s="14">
        <v>6</v>
      </c>
      <c r="B16" s="15" t="s">
        <v>4562</v>
      </c>
      <c r="C16" s="16" t="s">
        <v>54</v>
      </c>
      <c r="D16" s="16"/>
      <c r="E16" s="17"/>
      <c r="F16" s="18" t="s">
        <v>4563</v>
      </c>
      <c r="G16" s="16" t="s">
        <v>100</v>
      </c>
      <c r="H16" s="19" t="s">
        <v>4564</v>
      </c>
      <c r="I16" s="16">
        <v>1</v>
      </c>
      <c r="J16" s="16" t="s">
        <v>4493</v>
      </c>
      <c r="K16" s="20">
        <v>405000000</v>
      </c>
      <c r="L16" s="21"/>
      <c r="M16" s="22">
        <v>44256</v>
      </c>
      <c r="N16" s="16">
        <v>1</v>
      </c>
      <c r="O16" s="16" t="s">
        <v>4493</v>
      </c>
      <c r="P16" s="16">
        <v>405000000</v>
      </c>
      <c r="Q16" s="21"/>
      <c r="R16" s="23">
        <v>18521</v>
      </c>
      <c r="S16" s="22">
        <v>44340</v>
      </c>
      <c r="T16" s="16"/>
    </row>
    <row r="17" spans="1:20" ht="138.6" x14ac:dyDescent="0.3">
      <c r="A17" s="14">
        <v>7</v>
      </c>
      <c r="B17" s="15" t="s">
        <v>4565</v>
      </c>
      <c r="C17" s="16" t="s">
        <v>54</v>
      </c>
      <c r="D17" s="16"/>
      <c r="E17" s="17"/>
      <c r="F17" s="18" t="s">
        <v>4566</v>
      </c>
      <c r="G17" s="16" t="s">
        <v>98</v>
      </c>
      <c r="H17" s="19" t="s">
        <v>4567</v>
      </c>
      <c r="I17" s="16">
        <v>1</v>
      </c>
      <c r="J17" s="16" t="s">
        <v>4493</v>
      </c>
      <c r="K17" s="20">
        <v>8685132643</v>
      </c>
      <c r="L17" s="21"/>
      <c r="M17" s="22">
        <v>44348</v>
      </c>
      <c r="N17" s="16">
        <v>1</v>
      </c>
      <c r="O17" s="16" t="s">
        <v>4493</v>
      </c>
      <c r="P17" s="16">
        <v>2429900306</v>
      </c>
      <c r="Q17" s="21"/>
      <c r="R17" s="23">
        <v>17021</v>
      </c>
      <c r="S17" s="22">
        <v>44299</v>
      </c>
      <c r="T17" s="16"/>
    </row>
    <row r="18" spans="1:20" ht="37.799999999999997" x14ac:dyDescent="0.3">
      <c r="A18" s="14">
        <v>8</v>
      </c>
      <c r="B18" s="15" t="s">
        <v>4568</v>
      </c>
      <c r="C18" s="16" t="s">
        <v>54</v>
      </c>
      <c r="D18" s="16"/>
      <c r="E18" s="17"/>
      <c r="F18" s="18" t="s">
        <v>4569</v>
      </c>
      <c r="G18" s="16" t="s">
        <v>94</v>
      </c>
      <c r="H18" s="19" t="s">
        <v>4567</v>
      </c>
      <c r="I18" s="16">
        <v>1</v>
      </c>
      <c r="J18" s="16" t="s">
        <v>4493</v>
      </c>
      <c r="K18" s="20">
        <v>45689800</v>
      </c>
      <c r="L18" s="21"/>
      <c r="M18" s="22">
        <v>44200</v>
      </c>
      <c r="N18" s="16">
        <v>1</v>
      </c>
      <c r="O18" s="16" t="s">
        <v>4493</v>
      </c>
      <c r="P18" s="16">
        <v>45689800</v>
      </c>
      <c r="Q18" s="21"/>
      <c r="R18" s="23">
        <v>16621</v>
      </c>
      <c r="S18" s="22">
        <v>44298</v>
      </c>
      <c r="T18" s="16"/>
    </row>
    <row r="19" spans="1:20" ht="138.6" x14ac:dyDescent="0.3">
      <c r="A19" s="14">
        <v>9</v>
      </c>
      <c r="B19" s="15" t="s">
        <v>4570</v>
      </c>
      <c r="C19" s="16" t="s">
        <v>54</v>
      </c>
      <c r="D19" s="16"/>
      <c r="E19" s="17"/>
      <c r="F19" s="18" t="s">
        <v>4571</v>
      </c>
      <c r="G19" s="16" t="s">
        <v>98</v>
      </c>
      <c r="H19" s="19" t="s">
        <v>4572</v>
      </c>
      <c r="I19" s="16">
        <v>1</v>
      </c>
      <c r="J19" s="16" t="s">
        <v>4493</v>
      </c>
      <c r="K19" s="20">
        <v>7508595375</v>
      </c>
      <c r="L19" s="21"/>
      <c r="M19" s="22">
        <v>44502</v>
      </c>
      <c r="N19" s="16">
        <v>1</v>
      </c>
      <c r="O19" s="16" t="s">
        <v>4493</v>
      </c>
      <c r="P19" s="16">
        <v>1113709158</v>
      </c>
      <c r="Q19" s="21"/>
      <c r="R19" s="23">
        <v>17021</v>
      </c>
      <c r="S19" s="22">
        <v>44299</v>
      </c>
      <c r="T19" s="16"/>
    </row>
    <row r="20" spans="1:20" ht="37.799999999999997" x14ac:dyDescent="0.3">
      <c r="A20" s="14">
        <v>10</v>
      </c>
      <c r="B20" s="15" t="s">
        <v>92</v>
      </c>
      <c r="C20" s="16" t="s">
        <v>54</v>
      </c>
      <c r="D20" s="16"/>
      <c r="E20" s="17"/>
      <c r="F20" s="18" t="s">
        <v>4569</v>
      </c>
      <c r="G20" s="16" t="s">
        <v>94</v>
      </c>
      <c r="H20" s="19" t="s">
        <v>4573</v>
      </c>
      <c r="I20" s="16">
        <v>1</v>
      </c>
      <c r="J20" s="16" t="s">
        <v>4493</v>
      </c>
      <c r="K20" s="20">
        <v>87254700</v>
      </c>
      <c r="L20" s="21"/>
      <c r="M20" s="22">
        <v>44200</v>
      </c>
      <c r="N20" s="16">
        <v>1</v>
      </c>
      <c r="O20" s="16" t="s">
        <v>4493</v>
      </c>
      <c r="P20" s="16">
        <v>87254700</v>
      </c>
      <c r="Q20" s="21"/>
      <c r="R20" s="23">
        <v>16621</v>
      </c>
      <c r="S20" s="22">
        <v>44298</v>
      </c>
      <c r="T20" s="16"/>
    </row>
    <row r="21" spans="1:20" ht="37.799999999999997" x14ac:dyDescent="0.3">
      <c r="A21" s="14">
        <v>11</v>
      </c>
      <c r="B21" s="15" t="s">
        <v>4574</v>
      </c>
      <c r="C21" s="16" t="s">
        <v>54</v>
      </c>
      <c r="D21" s="16"/>
      <c r="E21" s="17"/>
      <c r="F21" s="18" t="s">
        <v>4575</v>
      </c>
      <c r="G21" s="16" t="s">
        <v>96</v>
      </c>
      <c r="H21" s="19" t="s">
        <v>4573</v>
      </c>
      <c r="I21" s="16">
        <v>1</v>
      </c>
      <c r="J21" s="16" t="s">
        <v>4493</v>
      </c>
      <c r="K21" s="20">
        <v>1634821623</v>
      </c>
      <c r="L21" s="21"/>
      <c r="M21" s="22">
        <v>44292</v>
      </c>
      <c r="N21" s="16">
        <v>1</v>
      </c>
      <c r="O21" s="16" t="s">
        <v>4493</v>
      </c>
      <c r="P21" s="16">
        <v>1449500055</v>
      </c>
      <c r="Q21" s="21"/>
      <c r="R21" s="23">
        <v>17021</v>
      </c>
      <c r="S21" s="22">
        <v>44299</v>
      </c>
      <c r="T21" s="16"/>
    </row>
    <row r="22" spans="1:20" ht="37.799999999999997" x14ac:dyDescent="0.3">
      <c r="A22" s="14">
        <v>12</v>
      </c>
      <c r="B22" s="15" t="s">
        <v>4576</v>
      </c>
      <c r="C22" s="16" t="s">
        <v>54</v>
      </c>
      <c r="D22" s="16"/>
      <c r="E22" s="17"/>
      <c r="F22" s="18" t="s">
        <v>4575</v>
      </c>
      <c r="G22" s="16" t="s">
        <v>96</v>
      </c>
      <c r="H22" s="19" t="s">
        <v>4577</v>
      </c>
      <c r="I22" s="16">
        <v>1</v>
      </c>
      <c r="J22" s="16" t="s">
        <v>4493</v>
      </c>
      <c r="K22" s="20">
        <v>4554280569</v>
      </c>
      <c r="L22" s="21"/>
      <c r="M22" s="22">
        <v>44292</v>
      </c>
      <c r="N22" s="16">
        <v>1</v>
      </c>
      <c r="O22" s="16" t="s">
        <v>4493</v>
      </c>
      <c r="P22" s="16">
        <v>4294586631</v>
      </c>
      <c r="Q22" s="21"/>
      <c r="R22" s="23">
        <v>17021</v>
      </c>
      <c r="S22" s="22">
        <v>44299</v>
      </c>
      <c r="T22" s="16"/>
    </row>
    <row r="23" spans="1:20" ht="37.799999999999997" x14ac:dyDescent="0.3">
      <c r="A23" s="14">
        <v>13</v>
      </c>
      <c r="B23" s="15" t="s">
        <v>4578</v>
      </c>
      <c r="C23" s="16" t="s">
        <v>54</v>
      </c>
      <c r="D23" s="16"/>
      <c r="E23" s="17"/>
      <c r="F23" s="18" t="s">
        <v>4569</v>
      </c>
      <c r="G23" s="16" t="s">
        <v>94</v>
      </c>
      <c r="H23" s="19" t="s">
        <v>4577</v>
      </c>
      <c r="I23" s="16">
        <v>1</v>
      </c>
      <c r="J23" s="16" t="s">
        <v>4493</v>
      </c>
      <c r="K23" s="20">
        <v>268698000</v>
      </c>
      <c r="L23" s="21"/>
      <c r="M23" s="22">
        <v>44200</v>
      </c>
      <c r="N23" s="16">
        <v>1</v>
      </c>
      <c r="O23" s="16" t="s">
        <v>4493</v>
      </c>
      <c r="P23" s="16">
        <v>268698000</v>
      </c>
      <c r="Q23" s="21"/>
      <c r="R23" s="23">
        <v>16621</v>
      </c>
      <c r="S23" s="22">
        <v>44298</v>
      </c>
      <c r="T23" s="16"/>
    </row>
    <row r="24" spans="1:20" ht="37.799999999999997" x14ac:dyDescent="0.3">
      <c r="A24" s="14">
        <v>14</v>
      </c>
      <c r="B24" s="15" t="s">
        <v>4579</v>
      </c>
      <c r="C24" s="16" t="s">
        <v>54</v>
      </c>
      <c r="D24" s="16"/>
      <c r="E24" s="17"/>
      <c r="F24" s="18" t="s">
        <v>4580</v>
      </c>
      <c r="G24" s="16" t="s">
        <v>94</v>
      </c>
      <c r="H24" s="19" t="s">
        <v>4533</v>
      </c>
      <c r="I24" s="16">
        <v>1</v>
      </c>
      <c r="J24" s="16" t="s">
        <v>4493</v>
      </c>
      <c r="K24" s="20">
        <v>1830000000</v>
      </c>
      <c r="L24" s="21"/>
      <c r="M24" s="22">
        <v>44200</v>
      </c>
      <c r="N24" s="16">
        <v>1</v>
      </c>
      <c r="O24" s="16" t="s">
        <v>4493</v>
      </c>
      <c r="P24" s="16">
        <v>1214835436</v>
      </c>
      <c r="Q24" s="21"/>
      <c r="R24" s="23">
        <v>2821</v>
      </c>
      <c r="S24" s="22">
        <v>44201</v>
      </c>
      <c r="T24" s="16"/>
    </row>
    <row r="25" spans="1:20" ht="37.799999999999997" x14ac:dyDescent="0.3">
      <c r="A25" s="14">
        <v>15</v>
      </c>
      <c r="B25" s="15" t="s">
        <v>4581</v>
      </c>
      <c r="C25" s="16" t="s">
        <v>54</v>
      </c>
      <c r="D25" s="16"/>
      <c r="E25" s="17"/>
      <c r="F25" s="18" t="s">
        <v>4575</v>
      </c>
      <c r="G25" s="16" t="s">
        <v>96</v>
      </c>
      <c r="H25" s="19" t="s">
        <v>4533</v>
      </c>
      <c r="I25" s="16">
        <v>1</v>
      </c>
      <c r="J25" s="16" t="s">
        <v>4493</v>
      </c>
      <c r="K25" s="20">
        <v>11431773316</v>
      </c>
      <c r="L25" s="21"/>
      <c r="M25" s="22">
        <v>44292</v>
      </c>
      <c r="N25" s="16">
        <v>1</v>
      </c>
      <c r="O25" s="16" t="s">
        <v>4493</v>
      </c>
      <c r="P25" s="16">
        <v>12420423414</v>
      </c>
      <c r="Q25" s="21"/>
      <c r="R25" s="23">
        <v>17021</v>
      </c>
      <c r="S25" s="22">
        <v>44299</v>
      </c>
      <c r="T25" s="16"/>
    </row>
    <row r="26" spans="1:20" ht="37.799999999999997" x14ac:dyDescent="0.3">
      <c r="A26" s="14">
        <v>16</v>
      </c>
      <c r="B26" s="15" t="s">
        <v>4582</v>
      </c>
      <c r="C26" s="16" t="s">
        <v>54</v>
      </c>
      <c r="D26" s="16"/>
      <c r="E26" s="17"/>
      <c r="F26" s="18" t="s">
        <v>4569</v>
      </c>
      <c r="G26" s="16" t="s">
        <v>94</v>
      </c>
      <c r="H26" s="19" t="s">
        <v>4533</v>
      </c>
      <c r="I26" s="16">
        <v>1</v>
      </c>
      <c r="J26" s="16" t="s">
        <v>4493</v>
      </c>
      <c r="K26" s="20">
        <v>598357500</v>
      </c>
      <c r="L26" s="21"/>
      <c r="M26" s="22">
        <v>44200</v>
      </c>
      <c r="N26" s="16">
        <v>1</v>
      </c>
      <c r="O26" s="16" t="s">
        <v>4493</v>
      </c>
      <c r="P26" s="16">
        <v>598357500</v>
      </c>
      <c r="Q26" s="21"/>
      <c r="R26" s="23">
        <v>16621</v>
      </c>
      <c r="S26" s="22">
        <v>44298</v>
      </c>
      <c r="T26" s="16"/>
    </row>
    <row r="27" spans="1:20" ht="75.599999999999994" x14ac:dyDescent="0.3">
      <c r="A27" s="14">
        <v>17</v>
      </c>
      <c r="B27" s="15" t="s">
        <v>4583</v>
      </c>
      <c r="C27" s="16" t="s">
        <v>54</v>
      </c>
      <c r="D27" s="16"/>
      <c r="E27" s="17"/>
      <c r="F27" s="18" t="s">
        <v>4584</v>
      </c>
      <c r="G27" s="16" t="s">
        <v>96</v>
      </c>
      <c r="H27" s="19" t="s">
        <v>4533</v>
      </c>
      <c r="I27" s="16">
        <v>1</v>
      </c>
      <c r="J27" s="16" t="s">
        <v>4493</v>
      </c>
      <c r="K27" s="20">
        <v>60000000</v>
      </c>
      <c r="L27" s="21"/>
      <c r="M27" s="22">
        <v>44200</v>
      </c>
      <c r="N27" s="16">
        <v>1</v>
      </c>
      <c r="O27" s="16" t="s">
        <v>4493</v>
      </c>
      <c r="P27" s="16">
        <v>110000000</v>
      </c>
      <c r="Q27" s="21"/>
      <c r="R27" s="23">
        <v>20821</v>
      </c>
      <c r="S27" s="22">
        <v>44428</v>
      </c>
      <c r="T27" s="16"/>
    </row>
    <row r="28" spans="1:20" ht="100.8" x14ac:dyDescent="0.3">
      <c r="A28" s="14">
        <v>18</v>
      </c>
      <c r="B28" s="15" t="s">
        <v>4585</v>
      </c>
      <c r="C28" s="16" t="s">
        <v>54</v>
      </c>
      <c r="D28" s="16"/>
      <c r="E28" s="17"/>
      <c r="F28" s="18" t="s">
        <v>4586</v>
      </c>
      <c r="G28" s="16" t="s">
        <v>96</v>
      </c>
      <c r="H28" s="24" t="s">
        <v>4529</v>
      </c>
      <c r="I28" s="16">
        <v>1</v>
      </c>
      <c r="J28" s="16" t="s">
        <v>4493</v>
      </c>
      <c r="K28" s="20">
        <v>20000000</v>
      </c>
      <c r="L28" s="21"/>
      <c r="M28" s="22">
        <v>44200</v>
      </c>
      <c r="N28" s="16">
        <v>1</v>
      </c>
      <c r="O28" s="16" t="s">
        <v>4493</v>
      </c>
      <c r="P28" s="20">
        <v>20000000</v>
      </c>
      <c r="Q28" s="21"/>
      <c r="R28" s="23" t="s">
        <v>4530</v>
      </c>
      <c r="S28" s="22">
        <v>44201</v>
      </c>
      <c r="T28" s="16"/>
    </row>
    <row r="29" spans="1:20" ht="96.6" x14ac:dyDescent="0.3">
      <c r="A29" s="14">
        <v>19</v>
      </c>
      <c r="B29" s="15" t="s">
        <v>4587</v>
      </c>
      <c r="C29" s="16" t="s">
        <v>54</v>
      </c>
      <c r="D29" s="16"/>
      <c r="E29" s="17"/>
      <c r="F29" s="18" t="s">
        <v>4588</v>
      </c>
      <c r="G29" s="16" t="s">
        <v>96</v>
      </c>
      <c r="H29" s="24" t="s">
        <v>4529</v>
      </c>
      <c r="I29" s="16">
        <v>1</v>
      </c>
      <c r="J29" s="16" t="s">
        <v>4493</v>
      </c>
      <c r="K29" s="20">
        <v>85466547</v>
      </c>
      <c r="L29" s="21"/>
      <c r="M29" s="22">
        <v>44200</v>
      </c>
      <c r="N29" s="16">
        <v>1</v>
      </c>
      <c r="O29" s="16" t="s">
        <v>4493</v>
      </c>
      <c r="P29" s="20">
        <v>85466547</v>
      </c>
      <c r="Q29" s="21"/>
      <c r="R29" s="23" t="s">
        <v>4530</v>
      </c>
      <c r="S29" s="22">
        <v>44201</v>
      </c>
      <c r="T29" s="16"/>
    </row>
    <row r="30" spans="1:20" ht="37.799999999999997" x14ac:dyDescent="0.3">
      <c r="A30" s="14">
        <v>20</v>
      </c>
      <c r="B30" s="15" t="s">
        <v>4589</v>
      </c>
      <c r="C30" s="16" t="s">
        <v>54</v>
      </c>
      <c r="D30" s="16"/>
      <c r="E30" s="17"/>
      <c r="F30" s="18" t="s">
        <v>4590</v>
      </c>
      <c r="G30" s="16" t="s">
        <v>96</v>
      </c>
      <c r="H30" s="25" t="s">
        <v>4533</v>
      </c>
      <c r="I30" s="16">
        <v>1</v>
      </c>
      <c r="J30" s="16" t="s">
        <v>4493</v>
      </c>
      <c r="K30" s="20">
        <v>6404957507</v>
      </c>
      <c r="L30" s="21"/>
      <c r="M30" s="22">
        <v>44319</v>
      </c>
      <c r="N30" s="16">
        <v>1</v>
      </c>
      <c r="O30" s="16" t="s">
        <v>4493</v>
      </c>
      <c r="P30" s="20">
        <v>1510919374</v>
      </c>
      <c r="Q30" s="21"/>
      <c r="R30" s="23">
        <v>13321</v>
      </c>
      <c r="S30" s="22">
        <v>44222</v>
      </c>
      <c r="T30" s="16"/>
    </row>
    <row r="31" spans="1:20" ht="113.4" x14ac:dyDescent="0.3">
      <c r="A31" s="14">
        <v>21</v>
      </c>
      <c r="B31" s="15" t="s">
        <v>4591</v>
      </c>
      <c r="C31" s="16" t="s">
        <v>54</v>
      </c>
      <c r="D31" s="16"/>
      <c r="E31" s="17"/>
      <c r="F31" s="18" t="s">
        <v>4592</v>
      </c>
      <c r="G31" s="16" t="s">
        <v>96</v>
      </c>
      <c r="H31" s="25" t="s">
        <v>4593</v>
      </c>
      <c r="I31" s="16">
        <v>1</v>
      </c>
      <c r="J31" s="16" t="s">
        <v>4493</v>
      </c>
      <c r="K31" s="20">
        <v>32654140248</v>
      </c>
      <c r="L31" s="21"/>
      <c r="M31" s="22">
        <v>44348</v>
      </c>
      <c r="N31" s="16">
        <v>1</v>
      </c>
      <c r="O31" s="16" t="s">
        <v>4493</v>
      </c>
      <c r="P31" s="20">
        <v>25592888789</v>
      </c>
      <c r="Q31" s="21"/>
      <c r="R31" s="23">
        <v>16721</v>
      </c>
      <c r="S31" s="22"/>
      <c r="T31" s="16"/>
    </row>
    <row r="32" spans="1:20" ht="25.2" x14ac:dyDescent="0.3">
      <c r="A32" s="14">
        <v>22</v>
      </c>
      <c r="B32" s="15" t="s">
        <v>4594</v>
      </c>
      <c r="C32" s="16" t="s">
        <v>54</v>
      </c>
      <c r="D32" s="16"/>
      <c r="E32" s="17"/>
      <c r="F32" s="18" t="s">
        <v>4595</v>
      </c>
      <c r="G32" s="16" t="s">
        <v>99</v>
      </c>
      <c r="H32" s="19" t="s">
        <v>4596</v>
      </c>
      <c r="I32" s="16">
        <v>1</v>
      </c>
      <c r="J32" s="16" t="s">
        <v>4493</v>
      </c>
      <c r="K32" s="20">
        <v>268974296</v>
      </c>
      <c r="L32" s="21"/>
      <c r="M32" s="22">
        <v>44531</v>
      </c>
      <c r="N32" s="16">
        <v>1</v>
      </c>
      <c r="O32" s="16" t="s">
        <v>4493</v>
      </c>
      <c r="P32" s="20">
        <v>9000000</v>
      </c>
      <c r="Q32" s="21"/>
      <c r="R32" s="23">
        <v>22721</v>
      </c>
      <c r="S32" s="22">
        <v>44229</v>
      </c>
      <c r="T32" s="16"/>
    </row>
    <row r="33" spans="1:20" ht="75.599999999999994" x14ac:dyDescent="0.3">
      <c r="A33" s="14">
        <v>23</v>
      </c>
      <c r="B33" s="15" t="s">
        <v>4597</v>
      </c>
      <c r="C33" s="16" t="s">
        <v>54</v>
      </c>
      <c r="D33" s="16"/>
      <c r="E33" s="17"/>
      <c r="F33" s="18" t="s">
        <v>4598</v>
      </c>
      <c r="G33" s="16" t="s">
        <v>94</v>
      </c>
      <c r="H33" s="19" t="s">
        <v>4599</v>
      </c>
      <c r="I33" s="16">
        <v>1</v>
      </c>
      <c r="J33" s="16" t="s">
        <v>4493</v>
      </c>
      <c r="K33" s="20">
        <v>10729040</v>
      </c>
      <c r="L33" s="21"/>
      <c r="M33" s="22">
        <v>44292</v>
      </c>
      <c r="N33" s="16">
        <v>1</v>
      </c>
      <c r="O33" s="16" t="s">
        <v>4493</v>
      </c>
      <c r="P33" s="20">
        <v>24600000</v>
      </c>
      <c r="Q33" s="21"/>
      <c r="R33" s="23">
        <v>16121</v>
      </c>
      <c r="S33" s="22">
        <v>44294</v>
      </c>
      <c r="T33" s="16"/>
    </row>
    <row r="34" spans="1:20" ht="63" x14ac:dyDescent="0.3">
      <c r="A34" s="14">
        <v>24</v>
      </c>
      <c r="B34" s="15" t="s">
        <v>4600</v>
      </c>
      <c r="C34" s="16" t="s">
        <v>54</v>
      </c>
      <c r="D34" s="16"/>
      <c r="E34" s="17"/>
      <c r="F34" s="18" t="s">
        <v>4601</v>
      </c>
      <c r="G34" s="16" t="s">
        <v>99</v>
      </c>
      <c r="H34" s="19" t="s">
        <v>4503</v>
      </c>
      <c r="I34" s="16">
        <v>1</v>
      </c>
      <c r="J34" s="16" t="s">
        <v>4493</v>
      </c>
      <c r="K34" s="20">
        <v>185177766</v>
      </c>
      <c r="L34" s="21"/>
      <c r="M34" s="22">
        <v>44319</v>
      </c>
      <c r="N34" s="16">
        <v>1</v>
      </c>
      <c r="O34" s="16" t="s">
        <v>4493</v>
      </c>
      <c r="P34" s="20">
        <v>152000000</v>
      </c>
      <c r="Q34" s="21"/>
      <c r="R34" s="23">
        <v>17221</v>
      </c>
      <c r="S34" s="22">
        <v>44302</v>
      </c>
      <c r="T34" s="16"/>
    </row>
    <row r="35" spans="1:20" ht="88.2" x14ac:dyDescent="0.3">
      <c r="A35" s="14">
        <v>25</v>
      </c>
      <c r="B35" s="15" t="s">
        <v>4602</v>
      </c>
      <c r="C35" s="16" t="s">
        <v>54</v>
      </c>
      <c r="D35" s="16"/>
      <c r="E35" s="17"/>
      <c r="F35" s="18" t="s">
        <v>4603</v>
      </c>
      <c r="G35" s="16" t="s">
        <v>94</v>
      </c>
      <c r="H35" s="25" t="s">
        <v>4596</v>
      </c>
      <c r="I35" s="16">
        <v>1</v>
      </c>
      <c r="J35" s="16" t="s">
        <v>4493</v>
      </c>
      <c r="K35" s="20">
        <v>25623150</v>
      </c>
      <c r="L35" s="21"/>
      <c r="M35" s="22">
        <v>44378</v>
      </c>
      <c r="N35" s="16">
        <v>1</v>
      </c>
      <c r="O35" s="16" t="s">
        <v>4493</v>
      </c>
      <c r="P35" s="20">
        <v>83194830</v>
      </c>
      <c r="Q35" s="21"/>
      <c r="R35" s="23">
        <v>18621</v>
      </c>
      <c r="S35" s="22">
        <v>44351</v>
      </c>
      <c r="T35" s="16"/>
    </row>
    <row r="36" spans="1:20" ht="138.6" x14ac:dyDescent="0.3">
      <c r="A36" s="14">
        <v>26</v>
      </c>
      <c r="B36" s="15" t="s">
        <v>4604</v>
      </c>
      <c r="C36" s="16" t="s">
        <v>54</v>
      </c>
      <c r="D36" s="16"/>
      <c r="E36" s="17"/>
      <c r="F36" s="18" t="s">
        <v>4605</v>
      </c>
      <c r="G36" s="16" t="s">
        <v>94</v>
      </c>
      <c r="H36" s="19" t="s">
        <v>4506</v>
      </c>
      <c r="I36" s="16">
        <v>1</v>
      </c>
      <c r="J36" s="16" t="s">
        <v>4493</v>
      </c>
      <c r="K36" s="20">
        <v>900000000</v>
      </c>
      <c r="L36" s="21"/>
      <c r="M36" s="22">
        <v>44440</v>
      </c>
      <c r="N36" s="16">
        <v>1</v>
      </c>
      <c r="O36" s="16" t="s">
        <v>4493</v>
      </c>
      <c r="P36" s="20">
        <v>900000000</v>
      </c>
      <c r="Q36" s="21"/>
      <c r="R36" s="23">
        <v>39421</v>
      </c>
      <c r="S36" s="22">
        <v>44412</v>
      </c>
      <c r="T36" s="16"/>
    </row>
    <row r="37" spans="1:20" ht="63" x14ac:dyDescent="0.3">
      <c r="A37" s="14">
        <v>27</v>
      </c>
      <c r="B37" s="15" t="s">
        <v>4606</v>
      </c>
      <c r="C37" s="16" t="s">
        <v>54</v>
      </c>
      <c r="D37" s="16"/>
      <c r="E37" s="17"/>
      <c r="F37" s="18" t="s">
        <v>4607</v>
      </c>
      <c r="G37" s="16" t="s">
        <v>99</v>
      </c>
      <c r="H37" s="19" t="s">
        <v>4506</v>
      </c>
      <c r="I37" s="16">
        <v>1</v>
      </c>
      <c r="J37" s="16" t="s">
        <v>4493</v>
      </c>
      <c r="K37" s="20">
        <v>15484879935</v>
      </c>
      <c r="L37" s="21"/>
      <c r="M37" s="22">
        <v>44200</v>
      </c>
      <c r="N37" s="16">
        <v>1</v>
      </c>
      <c r="O37" s="16" t="s">
        <v>4493</v>
      </c>
      <c r="P37" s="20">
        <v>5780494466</v>
      </c>
      <c r="Q37" s="21"/>
      <c r="R37" s="23">
        <v>1821</v>
      </c>
      <c r="S37" s="22">
        <v>44202</v>
      </c>
      <c r="T37" s="16"/>
    </row>
    <row r="38" spans="1:20" ht="63" x14ac:dyDescent="0.3">
      <c r="A38" s="14">
        <v>28</v>
      </c>
      <c r="B38" s="15" t="s">
        <v>4608</v>
      </c>
      <c r="C38" s="16" t="s">
        <v>54</v>
      </c>
      <c r="D38" s="16"/>
      <c r="E38" s="17"/>
      <c r="F38" s="18" t="s">
        <v>4609</v>
      </c>
      <c r="G38" s="16" t="s">
        <v>99</v>
      </c>
      <c r="H38" s="19" t="s">
        <v>4506</v>
      </c>
      <c r="I38" s="16">
        <v>1</v>
      </c>
      <c r="J38" s="16" t="s">
        <v>4493</v>
      </c>
      <c r="K38" s="20">
        <v>49910639578</v>
      </c>
      <c r="L38" s="21"/>
      <c r="M38" s="22">
        <v>44200</v>
      </c>
      <c r="N38" s="16">
        <v>1</v>
      </c>
      <c r="O38" s="16" t="s">
        <v>4493</v>
      </c>
      <c r="P38" s="20">
        <v>41484172976</v>
      </c>
      <c r="Q38" s="21"/>
      <c r="R38" s="23">
        <v>1921</v>
      </c>
      <c r="S38" s="22">
        <v>44202</v>
      </c>
      <c r="T38" s="16"/>
    </row>
    <row r="39" spans="1:20" ht="37.799999999999997" x14ac:dyDescent="0.3">
      <c r="A39" s="14">
        <v>29</v>
      </c>
      <c r="B39" s="15" t="s">
        <v>4610</v>
      </c>
      <c r="C39" s="16" t="s">
        <v>54</v>
      </c>
      <c r="D39" s="16"/>
      <c r="E39" s="17"/>
      <c r="F39" s="18" t="s">
        <v>4611</v>
      </c>
      <c r="G39" s="16" t="s">
        <v>100</v>
      </c>
      <c r="H39" s="19" t="s">
        <v>4503</v>
      </c>
      <c r="I39" s="16">
        <v>1</v>
      </c>
      <c r="J39" s="16" t="s">
        <v>4493</v>
      </c>
      <c r="K39" s="20">
        <v>15000000</v>
      </c>
      <c r="L39" s="21"/>
      <c r="M39" s="22">
        <v>44502</v>
      </c>
      <c r="N39" s="16">
        <v>1</v>
      </c>
      <c r="O39" s="16" t="s">
        <v>4493</v>
      </c>
      <c r="P39" s="20">
        <v>9665080</v>
      </c>
      <c r="Q39" s="21"/>
      <c r="R39" s="23">
        <v>22621</v>
      </c>
      <c r="S39" s="22">
        <v>44503</v>
      </c>
      <c r="T39" s="16"/>
    </row>
    <row r="40" spans="1:20" ht="37.799999999999997" x14ac:dyDescent="0.3">
      <c r="A40" s="14">
        <v>30</v>
      </c>
      <c r="B40" s="15" t="s">
        <v>4612</v>
      </c>
      <c r="C40" s="16" t="s">
        <v>54</v>
      </c>
      <c r="D40" s="16"/>
      <c r="E40" s="17"/>
      <c r="F40" s="18" t="s">
        <v>4613</v>
      </c>
      <c r="G40" s="16" t="s">
        <v>94</v>
      </c>
      <c r="H40" s="19" t="s">
        <v>4599</v>
      </c>
      <c r="I40" s="16">
        <v>1</v>
      </c>
      <c r="J40" s="16" t="s">
        <v>4493</v>
      </c>
      <c r="K40" s="20">
        <v>604898910</v>
      </c>
      <c r="L40" s="21"/>
      <c r="M40" s="22">
        <v>44200</v>
      </c>
      <c r="N40" s="16">
        <v>1</v>
      </c>
      <c r="O40" s="16" t="s">
        <v>4493</v>
      </c>
      <c r="P40" s="20">
        <v>608019416</v>
      </c>
      <c r="Q40" s="21"/>
      <c r="R40" s="23">
        <v>1321</v>
      </c>
      <c r="S40" s="22">
        <v>44201</v>
      </c>
      <c r="T40" s="16"/>
    </row>
    <row r="41" spans="1:20" x14ac:dyDescent="0.3">
      <c r="A41" s="14">
        <v>31</v>
      </c>
      <c r="B41" s="15" t="s">
        <v>4614</v>
      </c>
      <c r="C41" s="16" t="s">
        <v>54</v>
      </c>
      <c r="D41" s="16"/>
      <c r="E41" s="17"/>
      <c r="F41" s="18" t="s">
        <v>4615</v>
      </c>
      <c r="G41" s="16" t="s">
        <v>99</v>
      </c>
      <c r="H41" s="19" t="s">
        <v>4616</v>
      </c>
      <c r="I41" s="16">
        <v>1</v>
      </c>
      <c r="J41" s="16" t="s">
        <v>4493</v>
      </c>
      <c r="K41" s="20">
        <v>141060000</v>
      </c>
      <c r="L41" s="21"/>
      <c r="M41" s="22">
        <v>44256</v>
      </c>
      <c r="N41" s="16">
        <v>1</v>
      </c>
      <c r="O41" s="16" t="s">
        <v>4493</v>
      </c>
      <c r="P41" s="20">
        <v>68677899.75</v>
      </c>
      <c r="Q41" s="21"/>
      <c r="R41" s="23">
        <v>17321</v>
      </c>
      <c r="S41" s="22">
        <v>44307</v>
      </c>
      <c r="T41" s="16"/>
    </row>
    <row r="42" spans="1:20" x14ac:dyDescent="0.3">
      <c r="A42" s="14">
        <v>32</v>
      </c>
      <c r="B42" s="15" t="s">
        <v>4617</v>
      </c>
      <c r="C42" s="16" t="s">
        <v>54</v>
      </c>
      <c r="D42" s="16"/>
      <c r="E42" s="17"/>
      <c r="F42" s="18" t="s">
        <v>4618</v>
      </c>
      <c r="G42" s="16" t="s">
        <v>100</v>
      </c>
      <c r="H42" s="19" t="s">
        <v>4619</v>
      </c>
      <c r="I42" s="16">
        <v>1</v>
      </c>
      <c r="J42" s="16" t="s">
        <v>4493</v>
      </c>
      <c r="K42" s="20">
        <v>60000000</v>
      </c>
      <c r="L42" s="21"/>
      <c r="M42" s="22">
        <v>44200</v>
      </c>
      <c r="N42" s="16">
        <v>1</v>
      </c>
      <c r="O42" s="16" t="s">
        <v>4493</v>
      </c>
      <c r="P42" s="20">
        <v>30988455</v>
      </c>
      <c r="Q42" s="21"/>
      <c r="R42" s="23">
        <v>14621</v>
      </c>
      <c r="S42" s="22">
        <v>44261</v>
      </c>
      <c r="T42" s="16"/>
    </row>
    <row r="43" spans="1:20" ht="37.799999999999997" x14ac:dyDescent="0.3">
      <c r="A43" s="14">
        <v>33</v>
      </c>
      <c r="B43" s="15" t="s">
        <v>4620</v>
      </c>
      <c r="C43" s="16" t="s">
        <v>54</v>
      </c>
      <c r="D43" s="16"/>
      <c r="E43" s="17"/>
      <c r="F43" s="18" t="s">
        <v>4621</v>
      </c>
      <c r="G43" s="16" t="s">
        <v>94</v>
      </c>
      <c r="H43" s="19" t="s">
        <v>4599</v>
      </c>
      <c r="I43" s="16">
        <v>1</v>
      </c>
      <c r="J43" s="16" t="s">
        <v>4493</v>
      </c>
      <c r="K43" s="20">
        <v>935914706</v>
      </c>
      <c r="L43" s="21"/>
      <c r="M43" s="22">
        <v>44200</v>
      </c>
      <c r="N43" s="16">
        <v>1</v>
      </c>
      <c r="O43" s="16" t="s">
        <v>4493</v>
      </c>
      <c r="P43" s="20">
        <v>1078331511</v>
      </c>
      <c r="Q43" s="21"/>
      <c r="R43" s="23">
        <v>10621</v>
      </c>
      <c r="S43" s="22">
        <v>44202</v>
      </c>
      <c r="T43" s="16"/>
    </row>
    <row r="44" spans="1:20" ht="25.2" x14ac:dyDescent="0.3">
      <c r="A44" s="14">
        <v>34</v>
      </c>
      <c r="B44" s="15" t="s">
        <v>4622</v>
      </c>
      <c r="C44" s="16" t="s">
        <v>54</v>
      </c>
      <c r="D44" s="16"/>
      <c r="E44" s="17"/>
      <c r="F44" s="18" t="s">
        <v>4623</v>
      </c>
      <c r="G44" s="16" t="s">
        <v>94</v>
      </c>
      <c r="H44" s="19" t="s">
        <v>4596</v>
      </c>
      <c r="I44" s="16">
        <v>1</v>
      </c>
      <c r="J44" s="16" t="s">
        <v>4493</v>
      </c>
      <c r="K44" s="20">
        <v>130000000</v>
      </c>
      <c r="L44" s="21"/>
      <c r="M44" s="22">
        <v>44200</v>
      </c>
      <c r="N44" s="16">
        <v>1</v>
      </c>
      <c r="O44" s="16" t="s">
        <v>4493</v>
      </c>
      <c r="P44" s="20">
        <v>134955863</v>
      </c>
      <c r="Q44" s="21"/>
      <c r="R44" s="23">
        <v>12621</v>
      </c>
      <c r="S44" s="22">
        <v>44217</v>
      </c>
      <c r="T44" s="16"/>
    </row>
    <row r="45" spans="1:20" ht="37.799999999999997" x14ac:dyDescent="0.3">
      <c r="A45" s="14">
        <v>35</v>
      </c>
      <c r="B45" s="15" t="s">
        <v>4624</v>
      </c>
      <c r="C45" s="16" t="s">
        <v>54</v>
      </c>
      <c r="D45" s="16"/>
      <c r="E45" s="17"/>
      <c r="F45" s="18" t="s">
        <v>4625</v>
      </c>
      <c r="G45" s="16" t="s">
        <v>94</v>
      </c>
      <c r="H45" s="19" t="s">
        <v>4626</v>
      </c>
      <c r="I45" s="16">
        <v>1</v>
      </c>
      <c r="J45" s="16" t="s">
        <v>4493</v>
      </c>
      <c r="K45" s="20">
        <v>80000000</v>
      </c>
      <c r="L45" s="21"/>
      <c r="M45" s="22">
        <v>44200</v>
      </c>
      <c r="N45" s="16">
        <v>1</v>
      </c>
      <c r="O45" s="16" t="s">
        <v>4493</v>
      </c>
      <c r="P45" s="16">
        <v>120000000</v>
      </c>
      <c r="Q45" s="21"/>
      <c r="R45" s="26">
        <v>12721</v>
      </c>
      <c r="S45" s="22">
        <v>44217</v>
      </c>
      <c r="T45" s="16"/>
    </row>
    <row r="46" spans="1:20" ht="50.4" x14ac:dyDescent="0.3">
      <c r="A46" s="14">
        <v>36</v>
      </c>
      <c r="B46" s="15" t="s">
        <v>4627</v>
      </c>
      <c r="C46" s="16" t="s">
        <v>54</v>
      </c>
      <c r="D46" s="16"/>
      <c r="E46" s="17"/>
      <c r="F46" s="18" t="s">
        <v>4628</v>
      </c>
      <c r="G46" s="16" t="s">
        <v>99</v>
      </c>
      <c r="H46" s="19" t="s">
        <v>4629</v>
      </c>
      <c r="I46" s="16">
        <v>1</v>
      </c>
      <c r="J46" s="16" t="s">
        <v>4493</v>
      </c>
      <c r="K46" s="20">
        <v>300000000</v>
      </c>
      <c r="L46" s="21"/>
      <c r="M46" s="22">
        <v>44319</v>
      </c>
      <c r="N46" s="16">
        <v>1</v>
      </c>
      <c r="O46" s="16" t="s">
        <v>4493</v>
      </c>
      <c r="P46" s="16">
        <v>31393152</v>
      </c>
      <c r="Q46" s="21"/>
      <c r="R46" s="23">
        <v>18021</v>
      </c>
      <c r="S46" s="22">
        <v>44315</v>
      </c>
      <c r="T46" s="16"/>
    </row>
    <row r="47" spans="1:20" ht="63" x14ac:dyDescent="0.3">
      <c r="A47" s="14">
        <v>37</v>
      </c>
      <c r="B47" s="15" t="s">
        <v>4630</v>
      </c>
      <c r="C47" s="16" t="s">
        <v>54</v>
      </c>
      <c r="D47" s="16"/>
      <c r="E47" s="17"/>
      <c r="F47" s="18" t="s">
        <v>4631</v>
      </c>
      <c r="G47" s="16" t="s">
        <v>100</v>
      </c>
      <c r="H47" s="19" t="s">
        <v>4632</v>
      </c>
      <c r="I47" s="16">
        <v>1</v>
      </c>
      <c r="J47" s="16" t="s">
        <v>4493</v>
      </c>
      <c r="K47" s="20">
        <v>50000000</v>
      </c>
      <c r="L47" s="21"/>
      <c r="M47" s="22">
        <v>44256</v>
      </c>
      <c r="N47" s="16">
        <v>1</v>
      </c>
      <c r="O47" s="16" t="s">
        <v>4493</v>
      </c>
      <c r="P47" s="16">
        <v>36969373</v>
      </c>
      <c r="Q47" s="21"/>
      <c r="R47" s="23">
        <v>20721</v>
      </c>
      <c r="S47" s="22">
        <v>44428</v>
      </c>
      <c r="T47" s="16"/>
    </row>
    <row r="48" spans="1:20" ht="25.2" x14ac:dyDescent="0.3">
      <c r="A48" s="14">
        <v>38</v>
      </c>
      <c r="B48" s="15" t="s">
        <v>4633</v>
      </c>
      <c r="C48" s="16" t="s">
        <v>54</v>
      </c>
      <c r="D48" s="16"/>
      <c r="E48" s="17"/>
      <c r="F48" s="18" t="s">
        <v>4634</v>
      </c>
      <c r="G48" s="16" t="s">
        <v>100</v>
      </c>
      <c r="H48" s="19" t="s">
        <v>4632</v>
      </c>
      <c r="I48" s="16">
        <v>1</v>
      </c>
      <c r="J48" s="16" t="s">
        <v>4493</v>
      </c>
      <c r="K48" s="20">
        <v>30000000</v>
      </c>
      <c r="L48" s="21"/>
      <c r="M48" s="22">
        <v>44200</v>
      </c>
      <c r="N48" s="16">
        <v>1</v>
      </c>
      <c r="O48" s="16" t="s">
        <v>4493</v>
      </c>
      <c r="P48" s="16">
        <v>19885950</v>
      </c>
      <c r="Q48" s="21"/>
      <c r="R48" s="23">
        <v>14421</v>
      </c>
      <c r="S48" s="22">
        <v>44251</v>
      </c>
      <c r="T48" s="16"/>
    </row>
    <row r="49" spans="1:20" ht="25.2" x14ac:dyDescent="0.3">
      <c r="A49" s="14">
        <v>39</v>
      </c>
      <c r="B49" s="15" t="s">
        <v>4635</v>
      </c>
      <c r="C49" s="16" t="s">
        <v>54</v>
      </c>
      <c r="D49" s="16"/>
      <c r="E49" s="17"/>
      <c r="F49" s="18" t="s">
        <v>4636</v>
      </c>
      <c r="G49" s="16" t="s">
        <v>99</v>
      </c>
      <c r="H49" s="19" t="s">
        <v>4632</v>
      </c>
      <c r="I49" s="16">
        <v>1</v>
      </c>
      <c r="J49" s="16" t="s">
        <v>4493</v>
      </c>
      <c r="K49" s="20">
        <v>150000000</v>
      </c>
      <c r="L49" s="21"/>
      <c r="M49" s="22">
        <v>44378</v>
      </c>
      <c r="N49" s="16">
        <v>1</v>
      </c>
      <c r="O49" s="16" t="s">
        <v>4493</v>
      </c>
      <c r="P49" s="16">
        <v>126990736</v>
      </c>
      <c r="Q49" s="21"/>
      <c r="R49" s="23">
        <v>5921</v>
      </c>
      <c r="S49" s="22">
        <v>44201</v>
      </c>
      <c r="T49" s="16"/>
    </row>
    <row r="50" spans="1:20" x14ac:dyDescent="0.3">
      <c r="A50" s="14">
        <v>40</v>
      </c>
      <c r="B50" s="15" t="s">
        <v>4637</v>
      </c>
      <c r="C50" s="16" t="s">
        <v>54</v>
      </c>
      <c r="D50" s="16"/>
      <c r="E50" s="17"/>
      <c r="F50" s="18" t="s">
        <v>4638</v>
      </c>
      <c r="G50" s="16" t="s">
        <v>100</v>
      </c>
      <c r="H50" s="19" t="s">
        <v>4632</v>
      </c>
      <c r="I50" s="16">
        <v>1</v>
      </c>
      <c r="J50" s="16" t="s">
        <v>4493</v>
      </c>
      <c r="K50" s="20">
        <v>45000000</v>
      </c>
      <c r="L50" s="21"/>
      <c r="M50" s="22">
        <v>44228</v>
      </c>
      <c r="N50" s="16">
        <v>1</v>
      </c>
      <c r="O50" s="16" t="s">
        <v>4493</v>
      </c>
      <c r="P50" s="16">
        <v>36969373</v>
      </c>
      <c r="Q50" s="21"/>
      <c r="R50" s="23">
        <v>20721</v>
      </c>
      <c r="S50" s="22">
        <v>44428</v>
      </c>
      <c r="T50" s="16"/>
    </row>
    <row r="51" spans="1:20" ht="88.2" x14ac:dyDescent="0.3">
      <c r="A51" s="14">
        <v>41</v>
      </c>
      <c r="B51" s="15" t="s">
        <v>4639</v>
      </c>
      <c r="C51" s="16" t="s">
        <v>54</v>
      </c>
      <c r="D51" s="16"/>
      <c r="E51" s="17"/>
      <c r="F51" s="18" t="s">
        <v>4640</v>
      </c>
      <c r="G51" s="16" t="s">
        <v>100</v>
      </c>
      <c r="H51" s="19" t="s">
        <v>4641</v>
      </c>
      <c r="I51" s="16">
        <v>1</v>
      </c>
      <c r="J51" s="16" t="s">
        <v>4493</v>
      </c>
      <c r="K51" s="20">
        <v>55946023</v>
      </c>
      <c r="L51" s="21"/>
      <c r="M51" s="22">
        <v>44319</v>
      </c>
      <c r="N51" s="16">
        <v>1</v>
      </c>
      <c r="O51" s="16" t="s">
        <v>4493</v>
      </c>
      <c r="P51" s="16">
        <v>51461995</v>
      </c>
      <c r="Q51" s="21"/>
      <c r="R51" s="23">
        <v>17621</v>
      </c>
      <c r="S51" s="22">
        <v>44309</v>
      </c>
      <c r="T51" s="16"/>
    </row>
    <row r="52" spans="1:20" x14ac:dyDescent="0.3">
      <c r="A52" s="14">
        <v>42</v>
      </c>
      <c r="B52" s="15" t="s">
        <v>4642</v>
      </c>
      <c r="C52" s="16" t="s">
        <v>54</v>
      </c>
      <c r="D52" s="16"/>
      <c r="E52" s="17"/>
      <c r="F52" s="18" t="s">
        <v>4643</v>
      </c>
      <c r="G52" s="16" t="s">
        <v>99</v>
      </c>
      <c r="H52" s="19" t="s">
        <v>4641</v>
      </c>
      <c r="I52" s="16">
        <v>1</v>
      </c>
      <c r="J52" s="16" t="s">
        <v>4493</v>
      </c>
      <c r="K52" s="20">
        <v>300000000</v>
      </c>
      <c r="L52" s="21"/>
      <c r="M52" s="22">
        <v>44348</v>
      </c>
      <c r="N52" s="16">
        <v>1</v>
      </c>
      <c r="O52" s="16" t="s">
        <v>4493</v>
      </c>
      <c r="P52" s="16">
        <v>744053977</v>
      </c>
      <c r="Q52" s="21"/>
      <c r="R52" s="23">
        <v>4121</v>
      </c>
      <c r="S52" s="22">
        <v>44201</v>
      </c>
      <c r="T52" s="16"/>
    </row>
    <row r="53" spans="1:20" ht="37.799999999999997" x14ac:dyDescent="0.3">
      <c r="A53" s="14">
        <v>43</v>
      </c>
      <c r="B53" s="15" t="s">
        <v>4644</v>
      </c>
      <c r="C53" s="16" t="s">
        <v>54</v>
      </c>
      <c r="D53" s="16"/>
      <c r="E53" s="17"/>
      <c r="F53" s="18" t="s">
        <v>4645</v>
      </c>
      <c r="G53" s="16" t="s">
        <v>100</v>
      </c>
      <c r="H53" s="19" t="s">
        <v>4646</v>
      </c>
      <c r="I53" s="16">
        <v>1</v>
      </c>
      <c r="J53" s="16" t="s">
        <v>4493</v>
      </c>
      <c r="K53" s="20">
        <v>10000000</v>
      </c>
      <c r="L53" s="21"/>
      <c r="M53" s="22">
        <v>44348</v>
      </c>
      <c r="N53" s="16">
        <v>1</v>
      </c>
      <c r="O53" s="16" t="s">
        <v>4493</v>
      </c>
      <c r="P53" s="16">
        <v>70268817</v>
      </c>
      <c r="Q53" s="21"/>
      <c r="R53" s="23">
        <v>23221</v>
      </c>
      <c r="S53" s="22">
        <v>44529</v>
      </c>
      <c r="T53" s="16"/>
    </row>
    <row r="54" spans="1:20" ht="138.6" x14ac:dyDescent="0.3">
      <c r="A54" s="14">
        <v>44</v>
      </c>
      <c r="B54" s="15" t="s">
        <v>4647</v>
      </c>
      <c r="C54" s="16" t="s">
        <v>54</v>
      </c>
      <c r="D54" s="16"/>
      <c r="E54" s="17"/>
      <c r="F54" s="18" t="s">
        <v>4648</v>
      </c>
      <c r="G54" s="16" t="s">
        <v>100</v>
      </c>
      <c r="H54" s="27" t="s">
        <v>4649</v>
      </c>
      <c r="I54" s="16">
        <v>1</v>
      </c>
      <c r="J54" s="16" t="s">
        <v>4493</v>
      </c>
      <c r="K54" s="20">
        <v>22996327</v>
      </c>
      <c r="L54" s="21"/>
      <c r="M54" s="22">
        <v>44319</v>
      </c>
      <c r="N54" s="16">
        <v>1</v>
      </c>
      <c r="O54" s="16" t="s">
        <v>4493</v>
      </c>
      <c r="P54" s="16">
        <v>18250792</v>
      </c>
      <c r="Q54" s="21"/>
      <c r="R54" s="23">
        <v>15721</v>
      </c>
      <c r="S54" s="22">
        <v>44286</v>
      </c>
      <c r="T54" s="16"/>
    </row>
    <row r="55" spans="1:20" ht="25.2" x14ac:dyDescent="0.3">
      <c r="A55" s="14">
        <v>45</v>
      </c>
      <c r="B55" s="15" t="s">
        <v>4650</v>
      </c>
      <c r="C55" s="16" t="s">
        <v>54</v>
      </c>
      <c r="D55" s="16"/>
      <c r="E55" s="17"/>
      <c r="F55" s="18" t="s">
        <v>4651</v>
      </c>
      <c r="G55" s="16" t="s">
        <v>100</v>
      </c>
      <c r="H55" s="19" t="s">
        <v>4652</v>
      </c>
      <c r="I55" s="16">
        <v>1</v>
      </c>
      <c r="J55" s="16" t="s">
        <v>4493</v>
      </c>
      <c r="K55" s="20">
        <v>5000000</v>
      </c>
      <c r="L55" s="21"/>
      <c r="M55" s="22">
        <v>44292</v>
      </c>
      <c r="N55" s="16">
        <v>1</v>
      </c>
      <c r="O55" s="16" t="s">
        <v>4493</v>
      </c>
      <c r="P55" s="16">
        <v>5000000</v>
      </c>
      <c r="Q55" s="21"/>
      <c r="R55" s="23">
        <v>20321</v>
      </c>
      <c r="S55" s="22">
        <v>44414</v>
      </c>
      <c r="T55" s="16"/>
    </row>
    <row r="56" spans="1:20" ht="126" x14ac:dyDescent="0.3">
      <c r="A56" s="14">
        <v>46</v>
      </c>
      <c r="B56" s="15" t="s">
        <v>4653</v>
      </c>
      <c r="C56" s="16" t="s">
        <v>54</v>
      </c>
      <c r="D56" s="16"/>
      <c r="E56" s="17"/>
      <c r="F56" s="18" t="s">
        <v>4654</v>
      </c>
      <c r="G56" s="16" t="s">
        <v>100</v>
      </c>
      <c r="H56" s="19" t="s">
        <v>4503</v>
      </c>
      <c r="I56" s="16">
        <v>1</v>
      </c>
      <c r="J56" s="16" t="s">
        <v>4493</v>
      </c>
      <c r="K56" s="20">
        <v>37965632</v>
      </c>
      <c r="L56" s="21"/>
      <c r="M56" s="22">
        <v>44440</v>
      </c>
      <c r="N56" s="16">
        <v>1</v>
      </c>
      <c r="O56" s="16" t="s">
        <v>4493</v>
      </c>
      <c r="P56" s="16">
        <v>37859850</v>
      </c>
      <c r="Q56" s="21"/>
      <c r="R56" s="23">
        <v>20921</v>
      </c>
      <c r="S56" s="22">
        <v>44438</v>
      </c>
      <c r="T56" s="16"/>
    </row>
    <row r="57" spans="1:20" ht="37.799999999999997" x14ac:dyDescent="0.3">
      <c r="A57" s="14">
        <v>47</v>
      </c>
      <c r="B57" s="15" t="s">
        <v>4655</v>
      </c>
      <c r="C57" s="16" t="s">
        <v>54</v>
      </c>
      <c r="D57" s="16"/>
      <c r="E57" s="17"/>
      <c r="F57" s="18" t="s">
        <v>4656</v>
      </c>
      <c r="G57" s="16" t="s">
        <v>100</v>
      </c>
      <c r="H57" s="19" t="s">
        <v>4506</v>
      </c>
      <c r="I57" s="16">
        <v>1</v>
      </c>
      <c r="J57" s="16" t="s">
        <v>4493</v>
      </c>
      <c r="K57" s="20">
        <v>5000000</v>
      </c>
      <c r="L57" s="21"/>
      <c r="M57" s="22">
        <v>44502</v>
      </c>
      <c r="N57" s="16">
        <v>1</v>
      </c>
      <c r="O57" s="16" t="s">
        <v>4493</v>
      </c>
      <c r="P57" s="16">
        <v>84247564</v>
      </c>
      <c r="Q57" s="21"/>
      <c r="R57" s="23">
        <v>47521</v>
      </c>
      <c r="S57" s="22">
        <v>44530</v>
      </c>
      <c r="T57" s="16"/>
    </row>
    <row r="58" spans="1:20" ht="126" x14ac:dyDescent="0.3">
      <c r="A58" s="14">
        <v>48</v>
      </c>
      <c r="B58" s="15" t="s">
        <v>4657</v>
      </c>
      <c r="C58" s="16" t="s">
        <v>54</v>
      </c>
      <c r="D58" s="16"/>
      <c r="E58" s="17"/>
      <c r="F58" s="18" t="s">
        <v>4658</v>
      </c>
      <c r="G58" s="16" t="s">
        <v>100</v>
      </c>
      <c r="H58" s="19" t="s">
        <v>4652</v>
      </c>
      <c r="I58" s="16">
        <v>1</v>
      </c>
      <c r="J58" s="16" t="s">
        <v>4493</v>
      </c>
      <c r="K58" s="20">
        <v>32202925</v>
      </c>
      <c r="L58" s="21"/>
      <c r="M58" s="22">
        <v>44378</v>
      </c>
      <c r="N58" s="16">
        <v>1</v>
      </c>
      <c r="O58" s="16" t="s">
        <v>4493</v>
      </c>
      <c r="P58" s="16">
        <v>15466430</v>
      </c>
      <c r="Q58" s="21"/>
      <c r="R58" s="23">
        <v>18821</v>
      </c>
      <c r="S58" s="22">
        <v>44371</v>
      </c>
      <c r="T58" s="16"/>
    </row>
    <row r="59" spans="1:20" x14ac:dyDescent="0.3">
      <c r="A59" s="14">
        <v>49</v>
      </c>
      <c r="B59" s="15" t="s">
        <v>4659</v>
      </c>
      <c r="C59" s="16" t="s">
        <v>54</v>
      </c>
      <c r="D59" s="16"/>
      <c r="E59" s="17"/>
      <c r="F59" s="18" t="s">
        <v>4660</v>
      </c>
      <c r="G59" s="16" t="s">
        <v>100</v>
      </c>
      <c r="H59" s="19" t="s">
        <v>4652</v>
      </c>
      <c r="I59" s="16">
        <v>1</v>
      </c>
      <c r="J59" s="16" t="s">
        <v>4493</v>
      </c>
      <c r="K59" s="20">
        <v>5000000</v>
      </c>
      <c r="L59" s="21"/>
      <c r="M59" s="22">
        <v>44410</v>
      </c>
      <c r="N59" s="16">
        <v>1</v>
      </c>
      <c r="O59" s="16" t="s">
        <v>4493</v>
      </c>
      <c r="P59" s="16">
        <v>40474280</v>
      </c>
      <c r="Q59" s="21"/>
      <c r="R59" s="23">
        <v>23321</v>
      </c>
      <c r="S59" s="22">
        <v>44536</v>
      </c>
      <c r="T59" s="16"/>
    </row>
    <row r="60" spans="1:20" ht="75.599999999999994" x14ac:dyDescent="0.3">
      <c r="A60" s="14">
        <v>50</v>
      </c>
      <c r="B60" s="15" t="s">
        <v>4661</v>
      </c>
      <c r="C60" s="16" t="s">
        <v>54</v>
      </c>
      <c r="D60" s="16"/>
      <c r="E60" s="17"/>
      <c r="F60" s="28" t="s">
        <v>4662</v>
      </c>
      <c r="G60" s="16" t="s">
        <v>100</v>
      </c>
      <c r="H60" s="29" t="s">
        <v>4652</v>
      </c>
      <c r="I60" s="16">
        <v>1</v>
      </c>
      <c r="J60" s="16" t="s">
        <v>4493</v>
      </c>
      <c r="K60" s="20">
        <v>41705047</v>
      </c>
      <c r="L60" s="21"/>
      <c r="M60" s="22">
        <v>44502</v>
      </c>
      <c r="N60" s="16">
        <v>1</v>
      </c>
      <c r="O60" s="16" t="s">
        <v>4493</v>
      </c>
      <c r="P60" s="16">
        <v>19040000</v>
      </c>
      <c r="Q60" s="21"/>
      <c r="R60" s="23">
        <v>19421</v>
      </c>
      <c r="S60" s="22">
        <v>44392</v>
      </c>
      <c r="T60" s="16" t="s">
        <v>4663</v>
      </c>
    </row>
    <row r="61" spans="1:20" ht="25.2" x14ac:dyDescent="0.3">
      <c r="A61" s="14">
        <v>51</v>
      </c>
      <c r="B61" s="15" t="s">
        <v>4664</v>
      </c>
      <c r="C61" s="16" t="s">
        <v>54</v>
      </c>
      <c r="D61" s="16"/>
      <c r="E61" s="17"/>
      <c r="F61" s="18" t="s">
        <v>4665</v>
      </c>
      <c r="G61" s="16" t="s">
        <v>98</v>
      </c>
      <c r="H61" s="19" t="s">
        <v>4666</v>
      </c>
      <c r="I61" s="16">
        <v>1</v>
      </c>
      <c r="J61" s="16" t="s">
        <v>4493</v>
      </c>
      <c r="K61" s="20">
        <v>241511641642</v>
      </c>
      <c r="L61" s="21"/>
      <c r="M61" s="22">
        <v>44502</v>
      </c>
      <c r="N61" s="16">
        <v>1</v>
      </c>
      <c r="O61" s="16" t="s">
        <v>4493</v>
      </c>
      <c r="P61" s="20">
        <v>338785129220</v>
      </c>
      <c r="Q61" s="21"/>
      <c r="R61" s="23">
        <v>45021</v>
      </c>
      <c r="S61" s="22">
        <v>44502</v>
      </c>
      <c r="T61" s="16"/>
    </row>
    <row r="62" spans="1:20" ht="126" x14ac:dyDescent="0.3">
      <c r="A62" s="14">
        <v>52</v>
      </c>
      <c r="B62" s="15" t="s">
        <v>4667</v>
      </c>
      <c r="C62" s="16" t="s">
        <v>54</v>
      </c>
      <c r="D62" s="16"/>
      <c r="E62" s="17"/>
      <c r="F62" s="18" t="s">
        <v>4668</v>
      </c>
      <c r="G62" s="16" t="s">
        <v>100</v>
      </c>
      <c r="H62" s="19" t="s">
        <v>4669</v>
      </c>
      <c r="I62" s="16">
        <v>1</v>
      </c>
      <c r="J62" s="16" t="s">
        <v>4493</v>
      </c>
      <c r="K62" s="20">
        <v>20329579</v>
      </c>
      <c r="L62" s="21"/>
      <c r="M62" s="22">
        <v>44502</v>
      </c>
      <c r="N62" s="16">
        <v>1</v>
      </c>
      <c r="O62" s="16" t="s">
        <v>4493</v>
      </c>
      <c r="P62" s="16">
        <v>20329579</v>
      </c>
      <c r="Q62" s="21"/>
      <c r="R62" s="23">
        <v>22221</v>
      </c>
      <c r="S62" s="22">
        <v>44484</v>
      </c>
      <c r="T62" s="16"/>
    </row>
    <row r="63" spans="1:20" x14ac:dyDescent="0.3">
      <c r="A63" s="14">
        <v>53</v>
      </c>
      <c r="B63" s="15" t="s">
        <v>4670</v>
      </c>
      <c r="C63" s="16" t="s">
        <v>54</v>
      </c>
      <c r="D63" s="16"/>
      <c r="E63" s="17"/>
      <c r="F63" s="18" t="s">
        <v>4671</v>
      </c>
      <c r="G63" s="16" t="s">
        <v>99</v>
      </c>
      <c r="H63" s="19" t="s">
        <v>4672</v>
      </c>
      <c r="I63" s="16">
        <v>1</v>
      </c>
      <c r="J63" s="16" t="s">
        <v>4493</v>
      </c>
      <c r="K63" s="20">
        <v>10000000</v>
      </c>
      <c r="L63" s="21"/>
      <c r="M63" s="22">
        <v>44200</v>
      </c>
      <c r="N63" s="16">
        <v>1</v>
      </c>
      <c r="O63" s="16" t="s">
        <v>4493</v>
      </c>
      <c r="P63" s="16">
        <v>8537414</v>
      </c>
      <c r="Q63" s="21"/>
      <c r="R63" s="23">
        <v>10521</v>
      </c>
      <c r="S63" s="22">
        <v>44202</v>
      </c>
      <c r="T63" s="16"/>
    </row>
    <row r="64" spans="1:20" ht="151.19999999999999" x14ac:dyDescent="0.3">
      <c r="A64" s="14">
        <v>54</v>
      </c>
      <c r="B64" s="15" t="s">
        <v>4673</v>
      </c>
      <c r="C64" s="16" t="s">
        <v>54</v>
      </c>
      <c r="D64" s="16"/>
      <c r="E64" s="17"/>
      <c r="F64" s="18" t="s">
        <v>4674</v>
      </c>
      <c r="G64" s="16" t="s">
        <v>99</v>
      </c>
      <c r="H64" s="19" t="s">
        <v>4672</v>
      </c>
      <c r="I64" s="16">
        <v>1</v>
      </c>
      <c r="J64" s="16" t="s">
        <v>4493</v>
      </c>
      <c r="K64" s="20">
        <v>600000000</v>
      </c>
      <c r="L64" s="21"/>
      <c r="M64" s="22">
        <v>44440</v>
      </c>
      <c r="N64" s="16">
        <v>1</v>
      </c>
      <c r="O64" s="16" t="s">
        <v>4493</v>
      </c>
      <c r="P64" s="16">
        <v>582137424</v>
      </c>
      <c r="Q64" s="21"/>
      <c r="R64" s="23">
        <v>21621</v>
      </c>
      <c r="S64" s="22">
        <v>44467</v>
      </c>
      <c r="T64" s="16"/>
    </row>
    <row r="65" spans="1:20" x14ac:dyDescent="0.3">
      <c r="A65" s="14">
        <v>55</v>
      </c>
      <c r="B65" s="15" t="s">
        <v>4675</v>
      </c>
      <c r="C65" s="16" t="s">
        <v>54</v>
      </c>
      <c r="D65" s="16"/>
      <c r="E65" s="17"/>
      <c r="F65" s="18" t="s">
        <v>4676</v>
      </c>
      <c r="G65" s="16" t="s">
        <v>99</v>
      </c>
      <c r="H65" s="19" t="s">
        <v>4677</v>
      </c>
      <c r="I65" s="16">
        <v>1</v>
      </c>
      <c r="J65" s="16" t="s">
        <v>4493</v>
      </c>
      <c r="K65" s="20">
        <v>140000000</v>
      </c>
      <c r="L65" s="21"/>
      <c r="M65" s="22">
        <v>44348</v>
      </c>
      <c r="N65" s="16">
        <v>1</v>
      </c>
      <c r="O65" s="16" t="s">
        <v>4493</v>
      </c>
      <c r="P65" s="16">
        <v>119513211.3</v>
      </c>
      <c r="Q65" s="21"/>
      <c r="R65" s="23">
        <v>19021</v>
      </c>
      <c r="S65" s="22">
        <v>44372</v>
      </c>
      <c r="T65" s="16"/>
    </row>
    <row r="66" spans="1:20" ht="88.2" x14ac:dyDescent="0.3">
      <c r="A66" s="14">
        <v>56</v>
      </c>
      <c r="B66" s="15" t="s">
        <v>4678</v>
      </c>
      <c r="C66" s="16" t="s">
        <v>54</v>
      </c>
      <c r="D66" s="16"/>
      <c r="E66" s="17"/>
      <c r="F66" s="18" t="s">
        <v>4679</v>
      </c>
      <c r="G66" s="16" t="s">
        <v>100</v>
      </c>
      <c r="H66" s="19" t="s">
        <v>4680</v>
      </c>
      <c r="I66" s="16">
        <v>1</v>
      </c>
      <c r="J66" s="16" t="s">
        <v>4493</v>
      </c>
      <c r="K66" s="20">
        <v>30115982</v>
      </c>
      <c r="L66" s="21"/>
      <c r="M66" s="22">
        <v>44410</v>
      </c>
      <c r="N66" s="16">
        <v>1</v>
      </c>
      <c r="O66" s="16" t="s">
        <v>4493</v>
      </c>
      <c r="P66" s="16">
        <v>15434441</v>
      </c>
      <c r="Q66" s="21"/>
      <c r="R66" s="23">
        <v>19221</v>
      </c>
      <c r="S66" s="22">
        <v>44385</v>
      </c>
      <c r="T66" s="16"/>
    </row>
    <row r="67" spans="1:20" ht="113.4" x14ac:dyDescent="0.3">
      <c r="A67" s="14">
        <v>57</v>
      </c>
      <c r="B67" s="15" t="s">
        <v>4681</v>
      </c>
      <c r="C67" s="16" t="s">
        <v>54</v>
      </c>
      <c r="D67" s="16"/>
      <c r="E67" s="17"/>
      <c r="F67" s="18" t="s">
        <v>4682</v>
      </c>
      <c r="G67" s="16" t="s">
        <v>94</v>
      </c>
      <c r="H67" s="19" t="s">
        <v>4599</v>
      </c>
      <c r="I67" s="16">
        <v>1</v>
      </c>
      <c r="J67" s="16" t="s">
        <v>4493</v>
      </c>
      <c r="K67" s="20">
        <v>2500000000</v>
      </c>
      <c r="L67" s="21"/>
      <c r="M67" s="22">
        <v>44200</v>
      </c>
      <c r="N67" s="16">
        <v>1</v>
      </c>
      <c r="O67" s="16" t="s">
        <v>4493</v>
      </c>
      <c r="P67" s="16">
        <v>2500000000</v>
      </c>
      <c r="Q67" s="21"/>
      <c r="R67" s="23">
        <v>7621</v>
      </c>
      <c r="S67" s="22">
        <v>44198</v>
      </c>
      <c r="T67" s="16"/>
    </row>
    <row r="68" spans="1:20" x14ac:dyDescent="0.3">
      <c r="A68" s="14">
        <v>58</v>
      </c>
      <c r="B68" s="15" t="s">
        <v>4683</v>
      </c>
      <c r="C68" s="16" t="s">
        <v>54</v>
      </c>
      <c r="D68" s="16"/>
      <c r="E68" s="17"/>
      <c r="F68" s="18" t="s">
        <v>4684</v>
      </c>
      <c r="G68" s="16" t="s">
        <v>94</v>
      </c>
      <c r="H68" s="19" t="s">
        <v>4685</v>
      </c>
      <c r="I68" s="16">
        <v>1</v>
      </c>
      <c r="J68" s="16" t="s">
        <v>4493</v>
      </c>
      <c r="K68" s="20">
        <v>1266622112</v>
      </c>
      <c r="L68" s="21"/>
      <c r="M68" s="22">
        <v>44200</v>
      </c>
      <c r="N68" s="16">
        <v>1</v>
      </c>
      <c r="O68" s="16" t="s">
        <v>4493</v>
      </c>
      <c r="P68" s="16">
        <v>1461418312</v>
      </c>
      <c r="Q68" s="21"/>
      <c r="R68" s="23">
        <v>7221</v>
      </c>
      <c r="S68" s="22">
        <v>44201</v>
      </c>
      <c r="T68" s="16"/>
    </row>
    <row r="69" spans="1:20" ht="25.2" x14ac:dyDescent="0.3">
      <c r="A69" s="14">
        <v>59</v>
      </c>
      <c r="B69" s="15" t="s">
        <v>4686</v>
      </c>
      <c r="C69" s="16" t="s">
        <v>54</v>
      </c>
      <c r="D69" s="16"/>
      <c r="E69" s="17"/>
      <c r="F69" s="18" t="s">
        <v>4687</v>
      </c>
      <c r="G69" s="16" t="s">
        <v>94</v>
      </c>
      <c r="H69" s="19" t="s">
        <v>4685</v>
      </c>
      <c r="I69" s="16">
        <v>1</v>
      </c>
      <c r="J69" s="16" t="s">
        <v>4493</v>
      </c>
      <c r="K69" s="20">
        <v>30000000</v>
      </c>
      <c r="L69" s="21"/>
      <c r="M69" s="22">
        <v>44410</v>
      </c>
      <c r="N69" s="16">
        <v>1</v>
      </c>
      <c r="O69" s="16" t="s">
        <v>4493</v>
      </c>
      <c r="P69" s="16">
        <v>30000000</v>
      </c>
      <c r="Q69" s="21"/>
      <c r="R69" s="23">
        <v>23121</v>
      </c>
      <c r="S69" s="22">
        <v>44525</v>
      </c>
      <c r="T69" s="16"/>
    </row>
    <row r="70" spans="1:20" ht="43.2" x14ac:dyDescent="0.3">
      <c r="A70" s="14">
        <v>60</v>
      </c>
      <c r="B70" s="15" t="s">
        <v>4688</v>
      </c>
      <c r="C70" s="30" t="s">
        <v>54</v>
      </c>
      <c r="D70" s="30"/>
      <c r="E70" s="31"/>
      <c r="F70" s="18" t="s">
        <v>4689</v>
      </c>
      <c r="G70" s="30" t="s">
        <v>94</v>
      </c>
      <c r="H70" s="27" t="s">
        <v>4690</v>
      </c>
      <c r="I70" s="30">
        <v>42</v>
      </c>
      <c r="J70" s="30" t="s">
        <v>4493</v>
      </c>
      <c r="K70" s="32">
        <v>14338177903</v>
      </c>
      <c r="L70" s="33"/>
      <c r="M70" s="34">
        <v>44200</v>
      </c>
      <c r="N70" s="30">
        <v>42</v>
      </c>
      <c r="O70" s="30" t="s">
        <v>4493</v>
      </c>
      <c r="P70" s="30">
        <v>14216995739</v>
      </c>
      <c r="Q70" s="33"/>
      <c r="R70" s="35" t="s">
        <v>4691</v>
      </c>
      <c r="S70" s="34">
        <v>44201</v>
      </c>
      <c r="T70" s="30"/>
    </row>
    <row r="71" spans="1:20" ht="37.799999999999997" x14ac:dyDescent="0.3">
      <c r="A71" s="14">
        <v>61</v>
      </c>
      <c r="B71" s="15" t="s">
        <v>4692</v>
      </c>
      <c r="C71" s="16" t="s">
        <v>54</v>
      </c>
      <c r="D71" s="16"/>
      <c r="E71" s="17"/>
      <c r="F71" s="18" t="s">
        <v>4693</v>
      </c>
      <c r="G71" s="16" t="s">
        <v>94</v>
      </c>
      <c r="H71" s="19" t="s">
        <v>4690</v>
      </c>
      <c r="I71" s="16">
        <v>11</v>
      </c>
      <c r="J71" s="16" t="s">
        <v>4694</v>
      </c>
      <c r="K71" s="20">
        <v>223803252</v>
      </c>
      <c r="L71" s="21"/>
      <c r="M71" s="22">
        <v>44200</v>
      </c>
      <c r="N71" s="16">
        <v>11</v>
      </c>
      <c r="O71" s="16" t="s">
        <v>4694</v>
      </c>
      <c r="P71" s="16">
        <v>223826412</v>
      </c>
      <c r="Q71" s="21"/>
      <c r="R71" s="23" t="s">
        <v>4695</v>
      </c>
      <c r="S71" s="22">
        <v>44200</v>
      </c>
      <c r="T71" s="16"/>
    </row>
    <row r="72" spans="1:20" ht="100.8" x14ac:dyDescent="0.3">
      <c r="A72" s="14">
        <v>62</v>
      </c>
      <c r="B72" s="15" t="s">
        <v>4696</v>
      </c>
      <c r="C72" s="16" t="s">
        <v>54</v>
      </c>
      <c r="D72" s="16"/>
      <c r="E72" s="17"/>
      <c r="F72" s="18" t="s">
        <v>4697</v>
      </c>
      <c r="G72" s="16" t="s">
        <v>99</v>
      </c>
      <c r="H72" s="27" t="s">
        <v>4698</v>
      </c>
      <c r="I72" s="16">
        <v>1</v>
      </c>
      <c r="J72" s="16" t="s">
        <v>4493</v>
      </c>
      <c r="K72" s="20">
        <v>80000000</v>
      </c>
      <c r="L72" s="21"/>
      <c r="M72" s="22">
        <v>44256</v>
      </c>
      <c r="N72" s="16">
        <v>1</v>
      </c>
      <c r="O72" s="16" t="s">
        <v>4493</v>
      </c>
      <c r="P72" s="16">
        <v>80000000</v>
      </c>
      <c r="Q72" s="21"/>
      <c r="R72" s="23">
        <v>14821</v>
      </c>
      <c r="S72" s="22">
        <v>44265</v>
      </c>
      <c r="T72" s="16"/>
    </row>
    <row r="73" spans="1:20" ht="113.4" x14ac:dyDescent="0.3">
      <c r="A73" s="14">
        <v>63</v>
      </c>
      <c r="B73" s="15" t="s">
        <v>4699</v>
      </c>
      <c r="C73" s="16" t="s">
        <v>54</v>
      </c>
      <c r="D73" s="16"/>
      <c r="E73" s="17"/>
      <c r="F73" s="18" t="s">
        <v>4700</v>
      </c>
      <c r="G73" s="16" t="s">
        <v>100</v>
      </c>
      <c r="H73" s="27" t="s">
        <v>4701</v>
      </c>
      <c r="I73" s="16">
        <v>1</v>
      </c>
      <c r="J73" s="16" t="s">
        <v>4493</v>
      </c>
      <c r="K73" s="20">
        <v>58002568</v>
      </c>
      <c r="L73" s="21"/>
      <c r="M73" s="22">
        <v>44410</v>
      </c>
      <c r="N73" s="16">
        <v>1</v>
      </c>
      <c r="O73" s="16" t="s">
        <v>4493</v>
      </c>
      <c r="P73" s="16">
        <v>45455000</v>
      </c>
      <c r="Q73" s="21"/>
      <c r="R73" s="23">
        <v>19721</v>
      </c>
      <c r="S73" s="22">
        <v>44403</v>
      </c>
      <c r="T73" s="16"/>
    </row>
    <row r="74" spans="1:20" ht="50.4" x14ac:dyDescent="0.3">
      <c r="A74" s="14">
        <v>64</v>
      </c>
      <c r="B74" s="15" t="s">
        <v>4702</v>
      </c>
      <c r="C74" s="16" t="s">
        <v>54</v>
      </c>
      <c r="D74" s="16"/>
      <c r="E74" s="17"/>
      <c r="F74" s="18" t="s">
        <v>4703</v>
      </c>
      <c r="G74" s="16" t="s">
        <v>96</v>
      </c>
      <c r="H74" s="19" t="s">
        <v>4596</v>
      </c>
      <c r="I74" s="16">
        <v>1</v>
      </c>
      <c r="J74" s="16" t="s">
        <v>4493</v>
      </c>
      <c r="K74" s="20">
        <v>1213935359</v>
      </c>
      <c r="L74" s="21"/>
      <c r="M74" s="22">
        <v>44200</v>
      </c>
      <c r="N74" s="16">
        <v>1</v>
      </c>
      <c r="O74" s="16" t="s">
        <v>4493</v>
      </c>
      <c r="P74" s="16">
        <v>1622710872</v>
      </c>
      <c r="Q74" s="21"/>
      <c r="R74" s="23">
        <v>5621</v>
      </c>
      <c r="S74" s="22">
        <v>44201</v>
      </c>
      <c r="T74" s="16"/>
    </row>
    <row r="75" spans="1:20" ht="126" x14ac:dyDescent="0.3">
      <c r="A75" s="14">
        <v>65</v>
      </c>
      <c r="B75" s="15" t="s">
        <v>4704</v>
      </c>
      <c r="C75" s="16" t="s">
        <v>54</v>
      </c>
      <c r="D75" s="16"/>
      <c r="E75" s="17"/>
      <c r="F75" s="18" t="s">
        <v>4705</v>
      </c>
      <c r="G75" s="16" t="s">
        <v>96</v>
      </c>
      <c r="H75" s="19" t="s">
        <v>4596</v>
      </c>
      <c r="I75" s="16">
        <v>1</v>
      </c>
      <c r="J75" s="16" t="s">
        <v>4493</v>
      </c>
      <c r="K75" s="20">
        <v>473227919</v>
      </c>
      <c r="L75" s="21"/>
      <c r="M75" s="22">
        <v>44410</v>
      </c>
      <c r="N75" s="16">
        <v>1</v>
      </c>
      <c r="O75" s="16" t="s">
        <v>4493</v>
      </c>
      <c r="P75" s="16">
        <v>470081243</v>
      </c>
      <c r="Q75" s="21"/>
      <c r="R75" s="23">
        <v>20621</v>
      </c>
      <c r="S75" s="22">
        <v>44421</v>
      </c>
      <c r="T75" s="16"/>
    </row>
    <row r="76" spans="1:20" ht="75.599999999999994" x14ac:dyDescent="0.3">
      <c r="A76" s="14">
        <v>66</v>
      </c>
      <c r="B76" s="15" t="s">
        <v>4706</v>
      </c>
      <c r="C76" s="16" t="s">
        <v>54</v>
      </c>
      <c r="D76" s="16"/>
      <c r="E76" s="17"/>
      <c r="F76" s="18" t="s">
        <v>4707</v>
      </c>
      <c r="G76" s="16" t="s">
        <v>99</v>
      </c>
      <c r="H76" s="19" t="s">
        <v>4596</v>
      </c>
      <c r="I76" s="16">
        <v>18</v>
      </c>
      <c r="J76" s="16" t="s">
        <v>4708</v>
      </c>
      <c r="K76" s="20">
        <v>190167204</v>
      </c>
      <c r="L76" s="21"/>
      <c r="M76" s="22">
        <v>44200</v>
      </c>
      <c r="N76" s="16">
        <v>18</v>
      </c>
      <c r="O76" s="16" t="s">
        <v>4708</v>
      </c>
      <c r="P76" s="16">
        <v>283871076.32999998</v>
      </c>
      <c r="Q76" s="21"/>
      <c r="R76" s="36" t="s">
        <v>4709</v>
      </c>
      <c r="S76" s="22">
        <v>44200</v>
      </c>
      <c r="T76" s="16"/>
    </row>
    <row r="77" spans="1:20" ht="63" x14ac:dyDescent="0.3">
      <c r="A77" s="14">
        <v>67</v>
      </c>
      <c r="B77" s="15" t="s">
        <v>4710</v>
      </c>
      <c r="C77" s="16" t="s">
        <v>54</v>
      </c>
      <c r="D77" s="16"/>
      <c r="E77" s="17"/>
      <c r="F77" s="18" t="s">
        <v>4711</v>
      </c>
      <c r="G77" s="16" t="s">
        <v>99</v>
      </c>
      <c r="H77" s="19" t="s">
        <v>4596</v>
      </c>
      <c r="I77" s="16">
        <v>18</v>
      </c>
      <c r="J77" s="16" t="s">
        <v>4708</v>
      </c>
      <c r="K77" s="20">
        <v>1500000000</v>
      </c>
      <c r="L77" s="21"/>
      <c r="M77" s="22">
        <v>44228</v>
      </c>
      <c r="N77" s="16">
        <v>18</v>
      </c>
      <c r="O77" s="16" t="s">
        <v>4708</v>
      </c>
      <c r="P77" s="16">
        <v>2001818174.0899999</v>
      </c>
      <c r="Q77" s="21"/>
      <c r="R77" s="23">
        <v>13521</v>
      </c>
      <c r="S77" s="22">
        <v>44505</v>
      </c>
      <c r="T77" s="16"/>
    </row>
    <row r="78" spans="1:20" ht="96.6" x14ac:dyDescent="0.3">
      <c r="A78" s="14">
        <v>68</v>
      </c>
      <c r="B78" s="15" t="s">
        <v>4712</v>
      </c>
      <c r="C78" s="16" t="s">
        <v>54</v>
      </c>
      <c r="D78" s="16"/>
      <c r="E78" s="17"/>
      <c r="F78" s="18" t="s">
        <v>4713</v>
      </c>
      <c r="G78" s="16" t="s">
        <v>99</v>
      </c>
      <c r="H78" s="24" t="s">
        <v>4529</v>
      </c>
      <c r="I78" s="16">
        <v>1</v>
      </c>
      <c r="J78" s="16" t="s">
        <v>4493</v>
      </c>
      <c r="K78" s="20">
        <v>12022130</v>
      </c>
      <c r="L78" s="21"/>
      <c r="M78" s="22">
        <v>44200</v>
      </c>
      <c r="N78" s="16">
        <v>1</v>
      </c>
      <c r="O78" s="16" t="s">
        <v>4493</v>
      </c>
      <c r="P78" s="20">
        <v>12022130</v>
      </c>
      <c r="Q78" s="21"/>
      <c r="R78" s="23" t="s">
        <v>4530</v>
      </c>
      <c r="S78" s="22">
        <v>44201</v>
      </c>
      <c r="T78" s="16"/>
    </row>
    <row r="79" spans="1:20" ht="115.2" x14ac:dyDescent="0.3">
      <c r="A79" s="14">
        <v>69</v>
      </c>
      <c r="B79" s="15" t="s">
        <v>4714</v>
      </c>
      <c r="C79" s="16" t="s">
        <v>54</v>
      </c>
      <c r="D79" s="16"/>
      <c r="E79" s="17"/>
      <c r="F79" s="18" t="s">
        <v>4715</v>
      </c>
      <c r="G79" s="16" t="s">
        <v>94</v>
      </c>
      <c r="H79" s="27" t="s">
        <v>4716</v>
      </c>
      <c r="I79" s="16">
        <v>1</v>
      </c>
      <c r="J79" s="16" t="s">
        <v>4493</v>
      </c>
      <c r="K79" s="20">
        <v>5015191500</v>
      </c>
      <c r="L79" s="21"/>
      <c r="M79" s="22">
        <v>44228</v>
      </c>
      <c r="N79" s="16">
        <v>1</v>
      </c>
      <c r="O79" s="16" t="s">
        <v>4493</v>
      </c>
      <c r="P79" s="16">
        <v>5060000000</v>
      </c>
      <c r="Q79" s="21"/>
      <c r="R79" s="23" t="s">
        <v>4717</v>
      </c>
      <c r="S79" s="22">
        <v>44252</v>
      </c>
      <c r="T79" s="16"/>
    </row>
    <row r="80" spans="1:20" ht="75.599999999999994" x14ac:dyDescent="0.3">
      <c r="A80" s="14">
        <v>70</v>
      </c>
      <c r="B80" s="15" t="s">
        <v>4718</v>
      </c>
      <c r="C80" s="16" t="s">
        <v>54</v>
      </c>
      <c r="D80" s="16"/>
      <c r="E80" s="17"/>
      <c r="F80" s="18" t="s">
        <v>4719</v>
      </c>
      <c r="G80" s="16" t="s">
        <v>96</v>
      </c>
      <c r="H80" s="27" t="s">
        <v>4720</v>
      </c>
      <c r="I80" s="16">
        <v>1</v>
      </c>
      <c r="J80" s="16" t="s">
        <v>4493</v>
      </c>
      <c r="K80" s="20">
        <v>700000000</v>
      </c>
      <c r="L80" s="21"/>
      <c r="M80" s="22">
        <v>44228</v>
      </c>
      <c r="N80" s="16">
        <v>1</v>
      </c>
      <c r="O80" s="16" t="s">
        <v>4493</v>
      </c>
      <c r="P80" s="16">
        <v>7966518295.4499998</v>
      </c>
      <c r="Q80" s="21"/>
      <c r="R80" s="23">
        <v>37921</v>
      </c>
      <c r="S80" s="22">
        <v>44428</v>
      </c>
      <c r="T80" s="16"/>
    </row>
    <row r="81" spans="1:20" ht="25.2" x14ac:dyDescent="0.3">
      <c r="A81" s="14">
        <v>71</v>
      </c>
      <c r="B81" s="15" t="s">
        <v>4721</v>
      </c>
      <c r="C81" s="16" t="s">
        <v>54</v>
      </c>
      <c r="D81" s="16"/>
      <c r="E81" s="17"/>
      <c r="F81" s="18" t="s">
        <v>4722</v>
      </c>
      <c r="G81" s="16" t="s">
        <v>94</v>
      </c>
      <c r="H81" s="19" t="s">
        <v>4723</v>
      </c>
      <c r="I81" s="16">
        <v>1</v>
      </c>
      <c r="J81" s="16" t="s">
        <v>4493</v>
      </c>
      <c r="K81" s="20">
        <v>4800000</v>
      </c>
      <c r="L81" s="21"/>
      <c r="M81" s="22">
        <v>44228</v>
      </c>
      <c r="N81" s="16">
        <v>1</v>
      </c>
      <c r="O81" s="16" t="s">
        <v>4493</v>
      </c>
      <c r="P81" s="16">
        <v>0</v>
      </c>
      <c r="Q81" s="21"/>
      <c r="R81" s="23">
        <v>35321</v>
      </c>
      <c r="S81" s="22">
        <v>44266</v>
      </c>
      <c r="T81" s="16" t="s">
        <v>4724</v>
      </c>
    </row>
    <row r="82" spans="1:20" ht="25.2" x14ac:dyDescent="0.3">
      <c r="A82" s="14">
        <v>72</v>
      </c>
      <c r="B82" s="15" t="s">
        <v>4725</v>
      </c>
      <c r="C82" s="16" t="s">
        <v>54</v>
      </c>
      <c r="D82" s="16"/>
      <c r="E82" s="17"/>
      <c r="F82" s="18" t="s">
        <v>4726</v>
      </c>
      <c r="G82" s="16" t="s">
        <v>94</v>
      </c>
      <c r="H82" s="19" t="s">
        <v>4723</v>
      </c>
      <c r="I82" s="16">
        <v>1</v>
      </c>
      <c r="J82" s="16" t="s">
        <v>4493</v>
      </c>
      <c r="K82" s="20">
        <v>7500000</v>
      </c>
      <c r="L82" s="21"/>
      <c r="M82" s="22">
        <v>44228</v>
      </c>
      <c r="N82" s="16">
        <v>1</v>
      </c>
      <c r="O82" s="16" t="s">
        <v>4493</v>
      </c>
      <c r="P82" s="16">
        <v>3750000</v>
      </c>
      <c r="Q82" s="21"/>
      <c r="R82" s="23">
        <v>35421</v>
      </c>
      <c r="S82" s="22">
        <v>44266</v>
      </c>
      <c r="T82" s="16"/>
    </row>
    <row r="83" spans="1:20" ht="25.2" x14ac:dyDescent="0.3">
      <c r="A83" s="14">
        <v>73</v>
      </c>
      <c r="B83" s="15" t="s">
        <v>4727</v>
      </c>
      <c r="C83" s="16" t="s">
        <v>54</v>
      </c>
      <c r="D83" s="16"/>
      <c r="E83" s="17"/>
      <c r="F83" s="18" t="s">
        <v>4728</v>
      </c>
      <c r="G83" s="16" t="s">
        <v>94</v>
      </c>
      <c r="H83" s="19" t="s">
        <v>4723</v>
      </c>
      <c r="I83" s="16">
        <v>1</v>
      </c>
      <c r="J83" s="16" t="s">
        <v>4493</v>
      </c>
      <c r="K83" s="20">
        <v>21000000</v>
      </c>
      <c r="L83" s="21"/>
      <c r="M83" s="22">
        <v>44228</v>
      </c>
      <c r="N83" s="16">
        <v>1</v>
      </c>
      <c r="O83" s="16" t="s">
        <v>4493</v>
      </c>
      <c r="P83" s="16">
        <v>29550000</v>
      </c>
      <c r="Q83" s="21"/>
      <c r="R83" s="23">
        <v>35521</v>
      </c>
      <c r="S83" s="22">
        <v>44266</v>
      </c>
      <c r="T83" s="16"/>
    </row>
    <row r="84" spans="1:20" ht="96.6" x14ac:dyDescent="0.3">
      <c r="A84" s="14">
        <v>74</v>
      </c>
      <c r="B84" s="15" t="s">
        <v>4729</v>
      </c>
      <c r="C84" s="16" t="s">
        <v>54</v>
      </c>
      <c r="D84" s="16"/>
      <c r="E84" s="17"/>
      <c r="F84" s="18" t="s">
        <v>4730</v>
      </c>
      <c r="G84" s="16" t="s">
        <v>99</v>
      </c>
      <c r="H84" s="24" t="s">
        <v>4529</v>
      </c>
      <c r="I84" s="16">
        <v>1</v>
      </c>
      <c r="J84" s="16" t="s">
        <v>4493</v>
      </c>
      <c r="K84" s="20">
        <v>6000000</v>
      </c>
      <c r="L84" s="21"/>
      <c r="M84" s="22">
        <v>44228</v>
      </c>
      <c r="N84" s="16">
        <v>1</v>
      </c>
      <c r="O84" s="16" t="s">
        <v>4493</v>
      </c>
      <c r="P84" s="20">
        <v>6000000</v>
      </c>
      <c r="Q84" s="21"/>
      <c r="R84" s="23" t="s">
        <v>4530</v>
      </c>
      <c r="S84" s="22">
        <v>44201</v>
      </c>
      <c r="T84" s="16"/>
    </row>
    <row r="85" spans="1:20" ht="96.6" x14ac:dyDescent="0.3">
      <c r="A85" s="14">
        <v>75</v>
      </c>
      <c r="B85" s="15" t="s">
        <v>4731</v>
      </c>
      <c r="C85" s="16" t="s">
        <v>54</v>
      </c>
      <c r="D85" s="16"/>
      <c r="E85" s="17"/>
      <c r="F85" s="18" t="s">
        <v>4732</v>
      </c>
      <c r="G85" s="16" t="s">
        <v>99</v>
      </c>
      <c r="H85" s="24" t="s">
        <v>4529</v>
      </c>
      <c r="I85" s="16">
        <v>1</v>
      </c>
      <c r="J85" s="16" t="s">
        <v>4493</v>
      </c>
      <c r="K85" s="20">
        <v>9000000</v>
      </c>
      <c r="L85" s="21"/>
      <c r="M85" s="22">
        <v>44228</v>
      </c>
      <c r="N85" s="16">
        <v>1</v>
      </c>
      <c r="O85" s="16" t="s">
        <v>4493</v>
      </c>
      <c r="P85" s="20">
        <v>9000000</v>
      </c>
      <c r="Q85" s="21"/>
      <c r="R85" s="23" t="s">
        <v>4530</v>
      </c>
      <c r="S85" s="22">
        <v>44201</v>
      </c>
      <c r="T85" s="16"/>
    </row>
    <row r="86" spans="1:20" ht="96.6" x14ac:dyDescent="0.3">
      <c r="A86" s="14">
        <v>76</v>
      </c>
      <c r="B86" s="15" t="s">
        <v>4733</v>
      </c>
      <c r="C86" s="16" t="s">
        <v>54</v>
      </c>
      <c r="D86" s="16"/>
      <c r="E86" s="17"/>
      <c r="F86" s="18" t="s">
        <v>4734</v>
      </c>
      <c r="G86" s="16" t="s">
        <v>99</v>
      </c>
      <c r="H86" s="24" t="s">
        <v>4529</v>
      </c>
      <c r="I86" s="16">
        <v>1</v>
      </c>
      <c r="J86" s="16" t="s">
        <v>4493</v>
      </c>
      <c r="K86" s="20">
        <v>24600000</v>
      </c>
      <c r="L86" s="21"/>
      <c r="M86" s="22">
        <v>44228</v>
      </c>
      <c r="N86" s="16">
        <v>1</v>
      </c>
      <c r="O86" s="16" t="s">
        <v>4493</v>
      </c>
      <c r="P86" s="20">
        <v>24600000</v>
      </c>
      <c r="Q86" s="21"/>
      <c r="R86" s="23" t="s">
        <v>4530</v>
      </c>
      <c r="S86" s="22">
        <v>44201</v>
      </c>
      <c r="T86" s="16"/>
    </row>
    <row r="87" spans="1:20" ht="37.799999999999997" x14ac:dyDescent="0.3">
      <c r="A87" s="14">
        <v>77</v>
      </c>
      <c r="B87" s="15" t="s">
        <v>4735</v>
      </c>
      <c r="C87" s="16" t="s">
        <v>54</v>
      </c>
      <c r="D87" s="16"/>
      <c r="E87" s="17"/>
      <c r="F87" s="18" t="s">
        <v>4736</v>
      </c>
      <c r="G87" s="16" t="s">
        <v>94</v>
      </c>
      <c r="H87" s="19" t="s">
        <v>4723</v>
      </c>
      <c r="I87" s="16">
        <v>1</v>
      </c>
      <c r="J87" s="16" t="s">
        <v>4493</v>
      </c>
      <c r="K87" s="20">
        <v>650000000</v>
      </c>
      <c r="L87" s="21"/>
      <c r="M87" s="22">
        <v>44200</v>
      </c>
      <c r="N87" s="16">
        <v>1</v>
      </c>
      <c r="O87" s="16" t="s">
        <v>4493</v>
      </c>
      <c r="P87" s="16">
        <v>595391088</v>
      </c>
      <c r="Q87" s="21"/>
      <c r="R87" s="23">
        <v>221</v>
      </c>
      <c r="S87" s="22">
        <v>44201</v>
      </c>
      <c r="T87" s="16"/>
    </row>
    <row r="88" spans="1:20" ht="37.799999999999997" x14ac:dyDescent="0.3">
      <c r="A88" s="14">
        <v>78</v>
      </c>
      <c r="B88" s="15" t="s">
        <v>4737</v>
      </c>
      <c r="C88" s="16" t="s">
        <v>54</v>
      </c>
      <c r="D88" s="16"/>
      <c r="E88" s="17"/>
      <c r="F88" s="18" t="s">
        <v>4738</v>
      </c>
      <c r="G88" s="16" t="s">
        <v>94</v>
      </c>
      <c r="H88" s="19" t="s">
        <v>4723</v>
      </c>
      <c r="I88" s="16">
        <v>1</v>
      </c>
      <c r="J88" s="16" t="s">
        <v>4493</v>
      </c>
      <c r="K88" s="20">
        <v>1350000000</v>
      </c>
      <c r="L88" s="21"/>
      <c r="M88" s="22">
        <v>44200</v>
      </c>
      <c r="N88" s="16">
        <v>1</v>
      </c>
      <c r="O88" s="16" t="s">
        <v>4493</v>
      </c>
      <c r="P88" s="16">
        <v>1270714076</v>
      </c>
      <c r="Q88" s="21"/>
      <c r="R88" s="23">
        <v>121</v>
      </c>
      <c r="S88" s="22">
        <v>44201</v>
      </c>
      <c r="T88" s="16"/>
    </row>
    <row r="89" spans="1:20" ht="37.799999999999997" x14ac:dyDescent="0.3">
      <c r="A89" s="14">
        <v>79</v>
      </c>
      <c r="B89" s="15" t="s">
        <v>4739</v>
      </c>
      <c r="C89" s="16" t="s">
        <v>54</v>
      </c>
      <c r="D89" s="16"/>
      <c r="E89" s="17"/>
      <c r="F89" s="18" t="s">
        <v>4740</v>
      </c>
      <c r="G89" s="16" t="s">
        <v>94</v>
      </c>
      <c r="H89" s="19" t="s">
        <v>4723</v>
      </c>
      <c r="I89" s="16">
        <v>1</v>
      </c>
      <c r="J89" s="16" t="s">
        <v>4493</v>
      </c>
      <c r="K89" s="20">
        <v>1518000000</v>
      </c>
      <c r="L89" s="21"/>
      <c r="M89" s="22">
        <v>44200</v>
      </c>
      <c r="N89" s="16">
        <v>1</v>
      </c>
      <c r="O89" s="16" t="s">
        <v>4493</v>
      </c>
      <c r="P89" s="16">
        <v>1637652231</v>
      </c>
      <c r="Q89" s="21"/>
      <c r="R89" s="23">
        <v>321</v>
      </c>
      <c r="S89" s="22">
        <v>44201</v>
      </c>
      <c r="T89" s="16"/>
    </row>
    <row r="90" spans="1:20" ht="88.2" x14ac:dyDescent="0.3">
      <c r="A90" s="14">
        <v>80</v>
      </c>
      <c r="B90" s="15" t="s">
        <v>4741</v>
      </c>
      <c r="C90" s="16" t="s">
        <v>54</v>
      </c>
      <c r="D90" s="16"/>
      <c r="E90" s="17"/>
      <c r="F90" s="18" t="s">
        <v>4742</v>
      </c>
      <c r="G90" s="16" t="s">
        <v>98</v>
      </c>
      <c r="H90" s="19" t="s">
        <v>4723</v>
      </c>
      <c r="I90" s="16">
        <v>1</v>
      </c>
      <c r="J90" s="16" t="s">
        <v>4493</v>
      </c>
      <c r="K90" s="20">
        <v>1799083000</v>
      </c>
      <c r="L90" s="21"/>
      <c r="M90" s="22">
        <v>44256</v>
      </c>
      <c r="N90" s="16">
        <v>1</v>
      </c>
      <c r="O90" s="16" t="s">
        <v>4493</v>
      </c>
      <c r="P90" s="16">
        <v>3710533954</v>
      </c>
      <c r="Q90" s="21"/>
      <c r="R90" s="23">
        <v>35621</v>
      </c>
      <c r="S90" s="22">
        <v>44281</v>
      </c>
      <c r="T90" s="16"/>
    </row>
    <row r="91" spans="1:20" ht="75.599999999999994" x14ac:dyDescent="0.3">
      <c r="A91" s="14">
        <v>81</v>
      </c>
      <c r="B91" s="15" t="s">
        <v>4743</v>
      </c>
      <c r="C91" s="16" t="s">
        <v>54</v>
      </c>
      <c r="D91" s="16"/>
      <c r="E91" s="17"/>
      <c r="F91" s="18" t="s">
        <v>4744</v>
      </c>
      <c r="G91" s="16" t="s">
        <v>99</v>
      </c>
      <c r="H91" s="19" t="s">
        <v>4723</v>
      </c>
      <c r="I91" s="16">
        <v>1</v>
      </c>
      <c r="J91" s="16" t="s">
        <v>4493</v>
      </c>
      <c r="K91" s="20">
        <v>80000000</v>
      </c>
      <c r="L91" s="21"/>
      <c r="M91" s="22">
        <v>44200</v>
      </c>
      <c r="N91" s="16">
        <v>1</v>
      </c>
      <c r="O91" s="16" t="s">
        <v>4493</v>
      </c>
      <c r="P91" s="16">
        <v>79999995.950000003</v>
      </c>
      <c r="Q91" s="21"/>
      <c r="R91" s="23">
        <v>33621</v>
      </c>
      <c r="S91" s="22">
        <v>44229</v>
      </c>
      <c r="T91" s="16"/>
    </row>
    <row r="92" spans="1:20" ht="75.599999999999994" x14ac:dyDescent="0.3">
      <c r="A92" s="14">
        <v>82</v>
      </c>
      <c r="B92" s="15" t="s">
        <v>4745</v>
      </c>
      <c r="C92" s="16" t="s">
        <v>54</v>
      </c>
      <c r="D92" s="16"/>
      <c r="E92" s="17"/>
      <c r="F92" s="18" t="s">
        <v>4746</v>
      </c>
      <c r="G92" s="16" t="s">
        <v>99</v>
      </c>
      <c r="H92" s="19" t="s">
        <v>4723</v>
      </c>
      <c r="I92" s="16">
        <v>1</v>
      </c>
      <c r="J92" s="16" t="s">
        <v>4493</v>
      </c>
      <c r="K92" s="20">
        <v>40000000</v>
      </c>
      <c r="L92" s="21"/>
      <c r="M92" s="22">
        <v>44256</v>
      </c>
      <c r="N92" s="16">
        <v>1</v>
      </c>
      <c r="O92" s="16" t="s">
        <v>4493</v>
      </c>
      <c r="P92" s="16">
        <v>40000000</v>
      </c>
      <c r="Q92" s="21"/>
      <c r="R92" s="23">
        <v>37321</v>
      </c>
      <c r="S92" s="22">
        <v>44330</v>
      </c>
      <c r="T92" s="16"/>
    </row>
    <row r="93" spans="1:20" ht="37.799999999999997" x14ac:dyDescent="0.3">
      <c r="A93" s="14">
        <v>83</v>
      </c>
      <c r="B93" s="15" t="s">
        <v>4747</v>
      </c>
      <c r="C93" s="16" t="s">
        <v>54</v>
      </c>
      <c r="D93" s="16"/>
      <c r="E93" s="17"/>
      <c r="F93" s="18" t="s">
        <v>4748</v>
      </c>
      <c r="G93" s="16" t="s">
        <v>99</v>
      </c>
      <c r="H93" s="19" t="s">
        <v>4723</v>
      </c>
      <c r="I93" s="16">
        <v>1</v>
      </c>
      <c r="J93" s="16" t="s">
        <v>4493</v>
      </c>
      <c r="K93" s="20">
        <v>85000000</v>
      </c>
      <c r="L93" s="21"/>
      <c r="M93" s="22">
        <v>44256</v>
      </c>
      <c r="N93" s="16">
        <v>1</v>
      </c>
      <c r="O93" s="16" t="s">
        <v>4493</v>
      </c>
      <c r="P93" s="16">
        <v>85000000</v>
      </c>
      <c r="Q93" s="21"/>
      <c r="R93" s="23">
        <v>37421</v>
      </c>
      <c r="S93" s="22">
        <v>44330</v>
      </c>
      <c r="T93" s="16"/>
    </row>
    <row r="94" spans="1:20" ht="50.4" x14ac:dyDescent="0.3">
      <c r="A94" s="14">
        <v>84</v>
      </c>
      <c r="B94" s="15" t="s">
        <v>4749</v>
      </c>
      <c r="C94" s="16" t="s">
        <v>54</v>
      </c>
      <c r="D94" s="16"/>
      <c r="E94" s="17"/>
      <c r="F94" s="18" t="s">
        <v>4750</v>
      </c>
      <c r="G94" s="16" t="s">
        <v>94</v>
      </c>
      <c r="H94" s="19" t="s">
        <v>4751</v>
      </c>
      <c r="I94" s="16">
        <v>1</v>
      </c>
      <c r="J94" s="16" t="s">
        <v>4493</v>
      </c>
      <c r="K94" s="20">
        <v>380000000</v>
      </c>
      <c r="L94" s="21"/>
      <c r="M94" s="22">
        <v>44228</v>
      </c>
      <c r="N94" s="16">
        <v>1</v>
      </c>
      <c r="O94" s="16" t="s">
        <v>4493</v>
      </c>
      <c r="P94" s="16">
        <v>270494168</v>
      </c>
      <c r="Q94" s="21"/>
      <c r="R94" s="23">
        <v>26221</v>
      </c>
      <c r="S94" s="22">
        <v>44209</v>
      </c>
      <c r="T94" s="16"/>
    </row>
    <row r="95" spans="1:20" ht="25.2" x14ac:dyDescent="0.3">
      <c r="A95" s="14">
        <v>85</v>
      </c>
      <c r="B95" s="15" t="s">
        <v>4752</v>
      </c>
      <c r="C95" s="16" t="s">
        <v>54</v>
      </c>
      <c r="D95" s="16"/>
      <c r="E95" s="17"/>
      <c r="F95" s="18" t="s">
        <v>4753</v>
      </c>
      <c r="G95" s="16" t="s">
        <v>94</v>
      </c>
      <c r="H95" s="19" t="s">
        <v>4723</v>
      </c>
      <c r="I95" s="16">
        <v>1</v>
      </c>
      <c r="J95" s="16" t="s">
        <v>4493</v>
      </c>
      <c r="K95" s="20">
        <v>164935665</v>
      </c>
      <c r="L95" s="21"/>
      <c r="M95" s="22">
        <v>44200</v>
      </c>
      <c r="N95" s="16">
        <v>1</v>
      </c>
      <c r="O95" s="16" t="s">
        <v>4493</v>
      </c>
      <c r="P95" s="16">
        <v>169415665</v>
      </c>
      <c r="Q95" s="21"/>
      <c r="R95" s="23">
        <v>33221</v>
      </c>
      <c r="S95" s="22">
        <v>44215</v>
      </c>
      <c r="T95" s="16"/>
    </row>
    <row r="96" spans="1:20" ht="25.2" x14ac:dyDescent="0.3">
      <c r="A96" s="14">
        <v>86</v>
      </c>
      <c r="B96" s="15" t="s">
        <v>4754</v>
      </c>
      <c r="C96" s="16" t="s">
        <v>54</v>
      </c>
      <c r="D96" s="16"/>
      <c r="E96" s="17"/>
      <c r="F96" s="18" t="s">
        <v>4755</v>
      </c>
      <c r="G96" s="16" t="s">
        <v>99</v>
      </c>
      <c r="H96" s="19" t="s">
        <v>4723</v>
      </c>
      <c r="I96" s="16">
        <v>1</v>
      </c>
      <c r="J96" s="16" t="s">
        <v>4493</v>
      </c>
      <c r="K96" s="20">
        <v>5043888076</v>
      </c>
      <c r="L96" s="21"/>
      <c r="M96" s="22">
        <v>44228</v>
      </c>
      <c r="N96" s="16">
        <v>1</v>
      </c>
      <c r="O96" s="16" t="s">
        <v>4493</v>
      </c>
      <c r="P96" s="16">
        <v>5043888076</v>
      </c>
      <c r="Q96" s="21"/>
      <c r="R96" s="23">
        <v>33321</v>
      </c>
      <c r="S96" s="22">
        <v>44215</v>
      </c>
      <c r="T96" s="16"/>
    </row>
    <row r="97" spans="1:20" ht="96.6" x14ac:dyDescent="0.3">
      <c r="A97" s="14">
        <v>87</v>
      </c>
      <c r="B97" s="15" t="s">
        <v>4756</v>
      </c>
      <c r="C97" s="16" t="s">
        <v>54</v>
      </c>
      <c r="D97" s="16"/>
      <c r="E97" s="17"/>
      <c r="F97" s="18" t="s">
        <v>4757</v>
      </c>
      <c r="G97" s="16" t="s">
        <v>99</v>
      </c>
      <c r="H97" s="24" t="s">
        <v>4529</v>
      </c>
      <c r="I97" s="16">
        <v>1</v>
      </c>
      <c r="J97" s="16" t="s">
        <v>4493</v>
      </c>
      <c r="K97" s="20">
        <v>17498447</v>
      </c>
      <c r="L97" s="21"/>
      <c r="M97" s="22">
        <v>44200</v>
      </c>
      <c r="N97" s="16">
        <v>1</v>
      </c>
      <c r="O97" s="16" t="s">
        <v>4493</v>
      </c>
      <c r="P97" s="20">
        <v>17498447</v>
      </c>
      <c r="Q97" s="21"/>
      <c r="R97" s="23" t="s">
        <v>4530</v>
      </c>
      <c r="S97" s="22">
        <v>44201</v>
      </c>
      <c r="T97" s="16"/>
    </row>
    <row r="98" spans="1:20" ht="25.2" x14ac:dyDescent="0.3">
      <c r="A98" s="14">
        <v>88</v>
      </c>
      <c r="B98" s="15" t="s">
        <v>4758</v>
      </c>
      <c r="C98" s="16" t="s">
        <v>54</v>
      </c>
      <c r="D98" s="16"/>
      <c r="E98" s="17"/>
      <c r="F98" s="18" t="s">
        <v>4759</v>
      </c>
      <c r="G98" s="16" t="s">
        <v>94</v>
      </c>
      <c r="H98" s="19" t="s">
        <v>4599</v>
      </c>
      <c r="I98" s="16">
        <v>1</v>
      </c>
      <c r="J98" s="16" t="s">
        <v>4493</v>
      </c>
      <c r="K98" s="20">
        <v>846162035</v>
      </c>
      <c r="L98" s="21"/>
      <c r="M98" s="22">
        <v>44200</v>
      </c>
      <c r="N98" s="16">
        <v>1</v>
      </c>
      <c r="O98" s="16" t="s">
        <v>4493</v>
      </c>
      <c r="P98" s="16">
        <v>736159734</v>
      </c>
      <c r="Q98" s="21"/>
      <c r="R98" s="23">
        <v>321</v>
      </c>
      <c r="S98" s="22">
        <v>44200</v>
      </c>
      <c r="T98" s="16"/>
    </row>
    <row r="99" spans="1:20" ht="113.4" x14ac:dyDescent="0.3">
      <c r="A99" s="14">
        <v>89</v>
      </c>
      <c r="B99" s="15" t="s">
        <v>4760</v>
      </c>
      <c r="C99" s="16" t="s">
        <v>54</v>
      </c>
      <c r="D99" s="16"/>
      <c r="E99" s="17"/>
      <c r="F99" s="18" t="s">
        <v>4761</v>
      </c>
      <c r="G99" s="16" t="s">
        <v>99</v>
      </c>
      <c r="H99" s="24" t="s">
        <v>4529</v>
      </c>
      <c r="I99" s="16">
        <v>1</v>
      </c>
      <c r="J99" s="16" t="s">
        <v>4493</v>
      </c>
      <c r="K99" s="20">
        <v>83194830</v>
      </c>
      <c r="L99" s="21"/>
      <c r="M99" s="22">
        <v>44200</v>
      </c>
      <c r="N99" s="16">
        <v>1</v>
      </c>
      <c r="O99" s="16" t="s">
        <v>4493</v>
      </c>
      <c r="P99" s="20">
        <v>83194830</v>
      </c>
      <c r="Q99" s="21"/>
      <c r="R99" s="23" t="s">
        <v>4530</v>
      </c>
      <c r="S99" s="22">
        <v>44201</v>
      </c>
      <c r="T99" s="16"/>
    </row>
    <row r="100" spans="1:20" ht="96.6" x14ac:dyDescent="0.3">
      <c r="A100" s="14">
        <v>90</v>
      </c>
      <c r="B100" s="15" t="s">
        <v>4762</v>
      </c>
      <c r="C100" s="16" t="s">
        <v>54</v>
      </c>
      <c r="D100" s="16"/>
      <c r="E100" s="17"/>
      <c r="F100" s="18" t="s">
        <v>4757</v>
      </c>
      <c r="G100" s="16" t="s">
        <v>99</v>
      </c>
      <c r="H100" s="24" t="s">
        <v>4529</v>
      </c>
      <c r="I100" s="16">
        <v>1</v>
      </c>
      <c r="J100" s="16" t="s">
        <v>4493</v>
      </c>
      <c r="K100" s="20">
        <v>134800000</v>
      </c>
      <c r="L100" s="21"/>
      <c r="M100" s="22">
        <v>44200</v>
      </c>
      <c r="N100" s="16">
        <v>1</v>
      </c>
      <c r="O100" s="16" t="s">
        <v>4493</v>
      </c>
      <c r="P100" s="20">
        <v>134800000</v>
      </c>
      <c r="Q100" s="21"/>
      <c r="R100" s="23" t="s">
        <v>4530</v>
      </c>
      <c r="S100" s="22">
        <v>44201</v>
      </c>
      <c r="T100" s="16"/>
    </row>
    <row r="101" spans="1:20" ht="75.599999999999994" x14ac:dyDescent="0.3">
      <c r="A101" s="14">
        <v>91</v>
      </c>
      <c r="B101" s="15" t="s">
        <v>4763</v>
      </c>
      <c r="C101" s="16" t="s">
        <v>54</v>
      </c>
      <c r="D101" s="16"/>
      <c r="E101" s="17"/>
      <c r="F101" s="18" t="s">
        <v>4764</v>
      </c>
      <c r="G101" s="16" t="s">
        <v>99</v>
      </c>
      <c r="H101" s="19" t="s">
        <v>4506</v>
      </c>
      <c r="I101" s="16">
        <v>1</v>
      </c>
      <c r="J101" s="16" t="s">
        <v>4493</v>
      </c>
      <c r="K101" s="20">
        <v>21603879527</v>
      </c>
      <c r="L101" s="21"/>
      <c r="M101" s="22">
        <v>44200</v>
      </c>
      <c r="N101" s="16">
        <v>1</v>
      </c>
      <c r="O101" s="16" t="s">
        <v>4493</v>
      </c>
      <c r="P101" s="16">
        <v>21499322211.029999</v>
      </c>
      <c r="Q101" s="21"/>
      <c r="R101" s="23">
        <v>521</v>
      </c>
      <c r="S101" s="22">
        <v>44201</v>
      </c>
      <c r="T101" s="16"/>
    </row>
    <row r="102" spans="1:20" ht="88.2" x14ac:dyDescent="0.3">
      <c r="A102" s="14">
        <v>92</v>
      </c>
      <c r="B102" s="15" t="s">
        <v>4765</v>
      </c>
      <c r="C102" s="16" t="s">
        <v>54</v>
      </c>
      <c r="D102" s="16"/>
      <c r="E102" s="17"/>
      <c r="F102" s="18" t="s">
        <v>4766</v>
      </c>
      <c r="G102" s="16" t="s">
        <v>99</v>
      </c>
      <c r="H102" s="19" t="s">
        <v>4506</v>
      </c>
      <c r="I102" s="16">
        <v>1</v>
      </c>
      <c r="J102" s="16" t="s">
        <v>4493</v>
      </c>
      <c r="K102" s="20">
        <v>1679966996</v>
      </c>
      <c r="L102" s="21"/>
      <c r="M102" s="22">
        <v>44470</v>
      </c>
      <c r="N102" s="16">
        <v>1</v>
      </c>
      <c r="O102" s="16" t="s">
        <v>4493</v>
      </c>
      <c r="P102" s="16">
        <v>0</v>
      </c>
      <c r="Q102" s="21"/>
      <c r="R102" s="23">
        <v>20721</v>
      </c>
      <c r="S102" s="22">
        <v>44204</v>
      </c>
      <c r="T102" s="16" t="s">
        <v>4767</v>
      </c>
    </row>
    <row r="103" spans="1:20" ht="100.8" x14ac:dyDescent="0.3">
      <c r="A103" s="14">
        <v>93</v>
      </c>
      <c r="B103" s="15" t="s">
        <v>4768</v>
      </c>
      <c r="C103" s="16" t="s">
        <v>54</v>
      </c>
      <c r="D103" s="16"/>
      <c r="E103" s="17"/>
      <c r="F103" s="18" t="s">
        <v>4769</v>
      </c>
      <c r="G103" s="16" t="s">
        <v>99</v>
      </c>
      <c r="H103" s="24" t="s">
        <v>4529</v>
      </c>
      <c r="I103" s="16">
        <v>1</v>
      </c>
      <c r="J103" s="16" t="s">
        <v>4493</v>
      </c>
      <c r="K103" s="20">
        <v>71500000</v>
      </c>
      <c r="L103" s="21"/>
      <c r="M103" s="22">
        <v>44200</v>
      </c>
      <c r="N103" s="16">
        <v>1</v>
      </c>
      <c r="O103" s="16" t="s">
        <v>4493</v>
      </c>
      <c r="P103" s="20">
        <v>71500000</v>
      </c>
      <c r="Q103" s="21"/>
      <c r="R103" s="23" t="s">
        <v>4530</v>
      </c>
      <c r="S103" s="22">
        <v>44201</v>
      </c>
      <c r="T103" s="16"/>
    </row>
    <row r="104" spans="1:20" ht="75.599999999999994" x14ac:dyDescent="0.3">
      <c r="A104" s="14">
        <v>94</v>
      </c>
      <c r="B104" s="15" t="s">
        <v>4770</v>
      </c>
      <c r="C104" s="16" t="s">
        <v>54</v>
      </c>
      <c r="D104" s="16"/>
      <c r="E104" s="17"/>
      <c r="F104" s="18" t="s">
        <v>4584</v>
      </c>
      <c r="G104" s="16" t="s">
        <v>96</v>
      </c>
      <c r="H104" s="27" t="s">
        <v>4720</v>
      </c>
      <c r="I104" s="16">
        <v>1</v>
      </c>
      <c r="J104" s="16" t="s">
        <v>4493</v>
      </c>
      <c r="K104" s="20">
        <v>375000000</v>
      </c>
      <c r="L104" s="21"/>
      <c r="M104" s="22">
        <v>44440</v>
      </c>
      <c r="N104" s="16">
        <v>1</v>
      </c>
      <c r="O104" s="16" t="s">
        <v>4493</v>
      </c>
      <c r="P104" s="16">
        <v>240000000</v>
      </c>
      <c r="Q104" s="21"/>
      <c r="R104" s="23" t="s">
        <v>4771</v>
      </c>
      <c r="S104" s="22">
        <v>44428</v>
      </c>
      <c r="T104" s="16"/>
    </row>
    <row r="105" spans="1:20" ht="75.599999999999994" x14ac:dyDescent="0.3">
      <c r="A105" s="14">
        <v>95</v>
      </c>
      <c r="B105" s="15" t="s">
        <v>4772</v>
      </c>
      <c r="C105" s="16" t="s">
        <v>54</v>
      </c>
      <c r="D105" s="16"/>
      <c r="E105" s="17"/>
      <c r="F105" s="18" t="s">
        <v>4773</v>
      </c>
      <c r="G105" s="16" t="s">
        <v>100</v>
      </c>
      <c r="H105" s="19" t="s">
        <v>4503</v>
      </c>
      <c r="I105" s="16">
        <v>1</v>
      </c>
      <c r="J105" s="16" t="s">
        <v>4493</v>
      </c>
      <c r="K105" s="20">
        <v>44936132</v>
      </c>
      <c r="L105" s="21"/>
      <c r="M105" s="22">
        <v>44440</v>
      </c>
      <c r="N105" s="16">
        <v>1</v>
      </c>
      <c r="O105" s="16" t="s">
        <v>4493</v>
      </c>
      <c r="P105" s="16">
        <v>33194455</v>
      </c>
      <c r="Q105" s="21"/>
      <c r="R105" s="23">
        <v>20321</v>
      </c>
      <c r="S105" s="22">
        <v>44414</v>
      </c>
      <c r="T105" s="16"/>
    </row>
    <row r="106" spans="1:20" ht="63" x14ac:dyDescent="0.3">
      <c r="A106" s="14">
        <v>96</v>
      </c>
      <c r="B106" s="15" t="s">
        <v>4774</v>
      </c>
      <c r="C106" s="16" t="s">
        <v>54</v>
      </c>
      <c r="D106" s="16"/>
      <c r="E106" s="17"/>
      <c r="F106" s="18" t="s">
        <v>4775</v>
      </c>
      <c r="G106" s="16" t="s">
        <v>98</v>
      </c>
      <c r="H106" s="19" t="s">
        <v>4506</v>
      </c>
      <c r="I106" s="16">
        <v>1</v>
      </c>
      <c r="J106" s="16" t="s">
        <v>4493</v>
      </c>
      <c r="K106" s="20">
        <v>505115319</v>
      </c>
      <c r="L106" s="21"/>
      <c r="M106" s="22">
        <v>44470</v>
      </c>
      <c r="N106" s="16">
        <v>1</v>
      </c>
      <c r="O106" s="16" t="s">
        <v>4493</v>
      </c>
      <c r="P106" s="16">
        <v>505115319</v>
      </c>
      <c r="Q106" s="21"/>
      <c r="R106" s="23">
        <v>42621</v>
      </c>
      <c r="S106" s="22">
        <v>44470</v>
      </c>
      <c r="T106" s="16"/>
    </row>
    <row r="107" spans="1:20" ht="37.799999999999997" x14ac:dyDescent="0.3">
      <c r="A107" s="14">
        <v>97</v>
      </c>
      <c r="B107" s="15" t="s">
        <v>4776</v>
      </c>
      <c r="C107" s="16" t="s">
        <v>54</v>
      </c>
      <c r="D107" s="16"/>
      <c r="E107" s="17"/>
      <c r="F107" s="18" t="s">
        <v>4777</v>
      </c>
      <c r="G107" s="16" t="s">
        <v>99</v>
      </c>
      <c r="H107" s="19" t="s">
        <v>4503</v>
      </c>
      <c r="I107" s="16">
        <v>1</v>
      </c>
      <c r="J107" s="16" t="s">
        <v>4493</v>
      </c>
      <c r="K107" s="20">
        <v>81118897</v>
      </c>
      <c r="L107" s="21"/>
      <c r="M107" s="22">
        <v>44200</v>
      </c>
      <c r="N107" s="16">
        <v>1</v>
      </c>
      <c r="O107" s="16" t="s">
        <v>4493</v>
      </c>
      <c r="P107" s="37">
        <v>72142061</v>
      </c>
      <c r="Q107" s="21"/>
      <c r="R107" s="38" t="s">
        <v>4778</v>
      </c>
      <c r="S107" s="22">
        <v>44201</v>
      </c>
      <c r="T107" s="16"/>
    </row>
    <row r="108" spans="1:20" ht="37.799999999999997" x14ac:dyDescent="0.3">
      <c r="A108" s="14">
        <v>98</v>
      </c>
      <c r="B108" s="15" t="s">
        <v>4779</v>
      </c>
      <c r="C108" s="16" t="s">
        <v>54</v>
      </c>
      <c r="D108" s="16"/>
      <c r="E108" s="17"/>
      <c r="F108" s="18" t="s">
        <v>4780</v>
      </c>
      <c r="G108" s="16" t="s">
        <v>99</v>
      </c>
      <c r="H108" s="19" t="s">
        <v>4503</v>
      </c>
      <c r="I108" s="16">
        <v>1</v>
      </c>
      <c r="J108" s="16" t="s">
        <v>4493</v>
      </c>
      <c r="K108" s="20">
        <v>76000000</v>
      </c>
      <c r="L108" s="21"/>
      <c r="M108" s="22">
        <v>44292</v>
      </c>
      <c r="N108" s="16">
        <v>1</v>
      </c>
      <c r="O108" s="16" t="s">
        <v>4493</v>
      </c>
      <c r="P108" s="37">
        <v>137397434.94999999</v>
      </c>
      <c r="Q108" s="21"/>
      <c r="R108" s="38" t="s">
        <v>4781</v>
      </c>
      <c r="S108" s="22">
        <v>44316</v>
      </c>
      <c r="T108" s="16"/>
    </row>
    <row r="109" spans="1:20" ht="37.799999999999997" x14ac:dyDescent="0.3">
      <c r="A109" s="14">
        <v>99</v>
      </c>
      <c r="B109" s="15" t="s">
        <v>4782</v>
      </c>
      <c r="C109" s="16" t="s">
        <v>54</v>
      </c>
      <c r="D109" s="16"/>
      <c r="E109" s="17"/>
      <c r="F109" s="18" t="s">
        <v>4783</v>
      </c>
      <c r="G109" s="16" t="s">
        <v>94</v>
      </c>
      <c r="H109" s="19" t="s">
        <v>4599</v>
      </c>
      <c r="I109" s="16">
        <v>1</v>
      </c>
      <c r="J109" s="16" t="s">
        <v>4493</v>
      </c>
      <c r="K109" s="20">
        <v>382286596</v>
      </c>
      <c r="L109" s="21"/>
      <c r="M109" s="22">
        <v>44200</v>
      </c>
      <c r="N109" s="16">
        <v>1</v>
      </c>
      <c r="O109" s="16" t="s">
        <v>4493</v>
      </c>
      <c r="P109" s="16">
        <v>212983714</v>
      </c>
      <c r="Q109" s="21"/>
      <c r="R109" s="23">
        <v>421</v>
      </c>
      <c r="S109" s="22">
        <v>44200</v>
      </c>
      <c r="T109" s="16"/>
    </row>
    <row r="110" spans="1:20" ht="37.799999999999997" x14ac:dyDescent="0.3">
      <c r="A110" s="14">
        <v>100</v>
      </c>
      <c r="B110" s="15" t="s">
        <v>4784</v>
      </c>
      <c r="C110" s="16" t="s">
        <v>54</v>
      </c>
      <c r="D110" s="16"/>
      <c r="E110" s="17"/>
      <c r="F110" s="18" t="s">
        <v>4785</v>
      </c>
      <c r="G110" s="16" t="s">
        <v>99</v>
      </c>
      <c r="H110" s="19" t="s">
        <v>4786</v>
      </c>
      <c r="I110" s="16">
        <v>1</v>
      </c>
      <c r="J110" s="16" t="s">
        <v>4493</v>
      </c>
      <c r="K110" s="20">
        <v>165099374</v>
      </c>
      <c r="L110" s="21"/>
      <c r="M110" s="22">
        <v>44200</v>
      </c>
      <c r="N110" s="16">
        <v>1</v>
      </c>
      <c r="O110" s="16" t="s">
        <v>4493</v>
      </c>
      <c r="P110" s="16">
        <v>165097603.87</v>
      </c>
      <c r="Q110" s="21"/>
      <c r="R110" s="23">
        <v>5021</v>
      </c>
      <c r="S110" s="22">
        <v>44201</v>
      </c>
      <c r="T110" s="16"/>
    </row>
    <row r="111" spans="1:20" ht="25.2" x14ac:dyDescent="0.3">
      <c r="A111" s="14">
        <v>101</v>
      </c>
      <c r="B111" s="15" t="s">
        <v>4787</v>
      </c>
      <c r="C111" s="16" t="s">
        <v>54</v>
      </c>
      <c r="D111" s="16"/>
      <c r="E111" s="17"/>
      <c r="F111" s="18" t="s">
        <v>4788</v>
      </c>
      <c r="G111" s="16" t="s">
        <v>99</v>
      </c>
      <c r="H111" s="19" t="s">
        <v>4786</v>
      </c>
      <c r="I111" s="16">
        <v>1</v>
      </c>
      <c r="J111" s="16" t="s">
        <v>4493</v>
      </c>
      <c r="K111" s="20">
        <v>450000000</v>
      </c>
      <c r="L111" s="21"/>
      <c r="M111" s="22">
        <v>44228</v>
      </c>
      <c r="N111" s="16">
        <v>1</v>
      </c>
      <c r="O111" s="16" t="s">
        <v>4493</v>
      </c>
      <c r="P111" s="16">
        <v>361177643.88</v>
      </c>
      <c r="Q111" s="21"/>
      <c r="R111" s="23">
        <v>13621</v>
      </c>
      <c r="S111" s="22">
        <v>44236</v>
      </c>
      <c r="T111" s="16"/>
    </row>
    <row r="112" spans="1:20" ht="50.4" x14ac:dyDescent="0.3">
      <c r="A112" s="14">
        <v>102</v>
      </c>
      <c r="B112" s="15" t="s">
        <v>4789</v>
      </c>
      <c r="C112" s="16" t="s">
        <v>54</v>
      </c>
      <c r="D112" s="16"/>
      <c r="E112" s="17"/>
      <c r="F112" s="18" t="s">
        <v>4790</v>
      </c>
      <c r="G112" s="16" t="s">
        <v>100</v>
      </c>
      <c r="H112" s="19" t="s">
        <v>4786</v>
      </c>
      <c r="I112" s="16">
        <v>1</v>
      </c>
      <c r="J112" s="16" t="s">
        <v>4493</v>
      </c>
      <c r="K112" s="20">
        <v>9450824</v>
      </c>
      <c r="L112" s="21"/>
      <c r="M112" s="22">
        <v>44292</v>
      </c>
      <c r="N112" s="16">
        <v>1</v>
      </c>
      <c r="O112" s="16" t="s">
        <v>4493</v>
      </c>
      <c r="P112" s="16">
        <v>5215532</v>
      </c>
      <c r="Q112" s="21"/>
      <c r="R112" s="23">
        <v>15021</v>
      </c>
      <c r="S112" s="22">
        <v>44265</v>
      </c>
      <c r="T112" s="16"/>
    </row>
    <row r="113" spans="1:20" ht="37.799999999999997" x14ac:dyDescent="0.3">
      <c r="A113" s="14">
        <v>103</v>
      </c>
      <c r="B113" s="15" t="s">
        <v>4791</v>
      </c>
      <c r="C113" s="16" t="s">
        <v>54</v>
      </c>
      <c r="D113" s="16"/>
      <c r="E113" s="17"/>
      <c r="F113" s="18" t="s">
        <v>4792</v>
      </c>
      <c r="G113" s="16" t="s">
        <v>94</v>
      </c>
      <c r="H113" s="19" t="s">
        <v>4596</v>
      </c>
      <c r="I113" s="16">
        <v>1</v>
      </c>
      <c r="J113" s="16" t="s">
        <v>4493</v>
      </c>
      <c r="K113" s="20">
        <v>135598020</v>
      </c>
      <c r="L113" s="21"/>
      <c r="M113" s="22">
        <v>44256</v>
      </c>
      <c r="N113" s="16">
        <v>1</v>
      </c>
      <c r="O113" s="16" t="s">
        <v>4493</v>
      </c>
      <c r="P113" s="16">
        <v>136552500</v>
      </c>
      <c r="Q113" s="21"/>
      <c r="R113" s="23">
        <v>15621</v>
      </c>
      <c r="S113" s="22">
        <v>44279</v>
      </c>
      <c r="T113" s="16"/>
    </row>
    <row r="114" spans="1:20" ht="50.4" x14ac:dyDescent="0.3">
      <c r="A114" s="14">
        <v>104</v>
      </c>
      <c r="B114" s="15" t="s">
        <v>4793</v>
      </c>
      <c r="C114" s="16" t="s">
        <v>54</v>
      </c>
      <c r="D114" s="16"/>
      <c r="E114" s="17"/>
      <c r="F114" s="18" t="s">
        <v>4794</v>
      </c>
      <c r="G114" s="16" t="s">
        <v>100</v>
      </c>
      <c r="H114" s="19" t="s">
        <v>4786</v>
      </c>
      <c r="I114" s="16">
        <v>1</v>
      </c>
      <c r="J114" s="16" t="s">
        <v>4493</v>
      </c>
      <c r="K114" s="20">
        <v>5000000</v>
      </c>
      <c r="L114" s="21"/>
      <c r="M114" s="22">
        <v>44502</v>
      </c>
      <c r="N114" s="16">
        <v>1</v>
      </c>
      <c r="O114" s="16" t="s">
        <v>4493</v>
      </c>
      <c r="P114" s="16">
        <v>33735996</v>
      </c>
      <c r="Q114" s="21"/>
      <c r="R114" s="23">
        <v>18121</v>
      </c>
      <c r="S114" s="22">
        <v>44316</v>
      </c>
      <c r="T114" s="16"/>
    </row>
    <row r="115" spans="1:20" ht="37.799999999999997" x14ac:dyDescent="0.3">
      <c r="A115" s="14">
        <v>105</v>
      </c>
      <c r="B115" s="15" t="s">
        <v>4795</v>
      </c>
      <c r="C115" s="16" t="s">
        <v>54</v>
      </c>
      <c r="D115" s="16"/>
      <c r="E115" s="17"/>
      <c r="F115" s="18" t="s">
        <v>4796</v>
      </c>
      <c r="G115" s="16" t="s">
        <v>94</v>
      </c>
      <c r="H115" s="19" t="s">
        <v>4596</v>
      </c>
      <c r="I115" s="16">
        <v>1</v>
      </c>
      <c r="J115" s="16" t="s">
        <v>4493</v>
      </c>
      <c r="K115" s="20">
        <v>37000000</v>
      </c>
      <c r="L115" s="21"/>
      <c r="M115" s="22">
        <v>44200</v>
      </c>
      <c r="N115" s="16">
        <v>1</v>
      </c>
      <c r="O115" s="16" t="s">
        <v>4493</v>
      </c>
      <c r="P115" s="16">
        <v>30732000</v>
      </c>
      <c r="Q115" s="21"/>
      <c r="R115" s="23">
        <v>13421</v>
      </c>
      <c r="S115" s="22">
        <v>44225</v>
      </c>
      <c r="T115" s="16"/>
    </row>
    <row r="116" spans="1:20" ht="37.799999999999997" x14ac:dyDescent="0.3">
      <c r="A116" s="14">
        <v>106</v>
      </c>
      <c r="B116" s="15" t="s">
        <v>4797</v>
      </c>
      <c r="C116" s="16" t="s">
        <v>54</v>
      </c>
      <c r="D116" s="16"/>
      <c r="E116" s="17"/>
      <c r="F116" s="18" t="s">
        <v>4798</v>
      </c>
      <c r="G116" s="16" t="s">
        <v>94</v>
      </c>
      <c r="H116" s="19" t="s">
        <v>4596</v>
      </c>
      <c r="I116" s="16">
        <v>1</v>
      </c>
      <c r="J116" s="16" t="s">
        <v>4493</v>
      </c>
      <c r="K116" s="20">
        <v>63000000</v>
      </c>
      <c r="L116" s="21"/>
      <c r="M116" s="22">
        <v>44200</v>
      </c>
      <c r="N116" s="16">
        <v>1</v>
      </c>
      <c r="O116" s="16" t="s">
        <v>4493</v>
      </c>
      <c r="P116" s="16">
        <v>63000000</v>
      </c>
      <c r="Q116" s="21"/>
      <c r="R116" s="23">
        <v>13021</v>
      </c>
      <c r="S116" s="22">
        <v>44217</v>
      </c>
      <c r="T116" s="16"/>
    </row>
    <row r="117" spans="1:20" ht="37.799999999999997" x14ac:dyDescent="0.3">
      <c r="A117" s="14">
        <v>107</v>
      </c>
      <c r="B117" s="15" t="s">
        <v>4799</v>
      </c>
      <c r="C117" s="16" t="s">
        <v>54</v>
      </c>
      <c r="D117" s="16"/>
      <c r="E117" s="17"/>
      <c r="F117" s="18" t="s">
        <v>4800</v>
      </c>
      <c r="G117" s="16" t="s">
        <v>94</v>
      </c>
      <c r="H117" s="19" t="s">
        <v>4596</v>
      </c>
      <c r="I117" s="16">
        <v>1</v>
      </c>
      <c r="J117" s="16" t="s">
        <v>4493</v>
      </c>
      <c r="K117" s="20">
        <v>36000000</v>
      </c>
      <c r="L117" s="21"/>
      <c r="M117" s="22">
        <v>44200</v>
      </c>
      <c r="N117" s="16">
        <v>1</v>
      </c>
      <c r="O117" s="16" t="s">
        <v>4493</v>
      </c>
      <c r="P117" s="16">
        <v>21342650</v>
      </c>
      <c r="Q117" s="21"/>
      <c r="R117" s="23">
        <v>14221</v>
      </c>
      <c r="S117" s="22">
        <v>44245</v>
      </c>
      <c r="T117" s="16"/>
    </row>
    <row r="118" spans="1:20" ht="96.6" x14ac:dyDescent="0.3">
      <c r="A118" s="14">
        <v>108</v>
      </c>
      <c r="B118" s="15" t="s">
        <v>4801</v>
      </c>
      <c r="C118" s="16" t="s">
        <v>54</v>
      </c>
      <c r="D118" s="16"/>
      <c r="E118" s="17"/>
      <c r="F118" s="18" t="s">
        <v>4757</v>
      </c>
      <c r="G118" s="16" t="s">
        <v>94</v>
      </c>
      <c r="H118" s="24" t="s">
        <v>4529</v>
      </c>
      <c r="I118" s="16">
        <v>1</v>
      </c>
      <c r="J118" s="16" t="s">
        <v>4493</v>
      </c>
      <c r="K118" s="20">
        <v>3663197</v>
      </c>
      <c r="L118" s="21"/>
      <c r="M118" s="22">
        <v>44200</v>
      </c>
      <c r="N118" s="16">
        <v>1</v>
      </c>
      <c r="O118" s="16" t="s">
        <v>4493</v>
      </c>
      <c r="P118" s="20">
        <v>3663197</v>
      </c>
      <c r="Q118" s="21"/>
      <c r="R118" s="23" t="s">
        <v>4530</v>
      </c>
      <c r="S118" s="22">
        <v>44201</v>
      </c>
      <c r="T118" s="16"/>
    </row>
    <row r="119" spans="1:20" ht="37.799999999999997" x14ac:dyDescent="0.3">
      <c r="A119" s="14">
        <v>109</v>
      </c>
      <c r="B119" s="15" t="s">
        <v>4802</v>
      </c>
      <c r="C119" s="16" t="s">
        <v>54</v>
      </c>
      <c r="D119" s="16"/>
      <c r="E119" s="17"/>
      <c r="F119" s="18" t="s">
        <v>4803</v>
      </c>
      <c r="G119" s="16" t="s">
        <v>94</v>
      </c>
      <c r="H119" s="19" t="s">
        <v>4599</v>
      </c>
      <c r="I119" s="16">
        <v>1</v>
      </c>
      <c r="J119" s="16" t="s">
        <v>4493</v>
      </c>
      <c r="K119" s="20">
        <v>111635812</v>
      </c>
      <c r="L119" s="21"/>
      <c r="M119" s="22">
        <v>44228</v>
      </c>
      <c r="N119" s="16">
        <v>1</v>
      </c>
      <c r="O119" s="16" t="s">
        <v>4493</v>
      </c>
      <c r="P119" s="16">
        <v>106782093</v>
      </c>
      <c r="Q119" s="21"/>
      <c r="R119" s="23">
        <v>13121</v>
      </c>
      <c r="S119" s="22">
        <v>44217</v>
      </c>
      <c r="T119" s="16"/>
    </row>
    <row r="120" spans="1:20" ht="113.4" x14ac:dyDescent="0.3">
      <c r="A120" s="14">
        <v>110</v>
      </c>
      <c r="B120" s="15" t="s">
        <v>4804</v>
      </c>
      <c r="C120" s="16" t="s">
        <v>54</v>
      </c>
      <c r="D120" s="16"/>
      <c r="E120" s="17"/>
      <c r="F120" s="18" t="s">
        <v>4761</v>
      </c>
      <c r="G120" s="16" t="s">
        <v>99</v>
      </c>
      <c r="H120" s="24" t="s">
        <v>4529</v>
      </c>
      <c r="I120" s="16">
        <v>1</v>
      </c>
      <c r="J120" s="16" t="s">
        <v>4493</v>
      </c>
      <c r="K120" s="20">
        <v>4000000</v>
      </c>
      <c r="L120" s="21"/>
      <c r="M120" s="22">
        <v>44228</v>
      </c>
      <c r="N120" s="16">
        <v>1</v>
      </c>
      <c r="O120" s="16" t="s">
        <v>4493</v>
      </c>
      <c r="P120" s="20">
        <v>4000000</v>
      </c>
      <c r="Q120" s="21"/>
      <c r="R120" s="23" t="s">
        <v>4530</v>
      </c>
      <c r="S120" s="22">
        <v>44201</v>
      </c>
      <c r="T120" s="16"/>
    </row>
    <row r="121" spans="1:20" ht="37.799999999999997" x14ac:dyDescent="0.3">
      <c r="A121" s="14">
        <v>111</v>
      </c>
      <c r="B121" s="15" t="s">
        <v>4805</v>
      </c>
      <c r="C121" s="16" t="s">
        <v>54</v>
      </c>
      <c r="D121" s="16"/>
      <c r="E121" s="17"/>
      <c r="F121" s="18" t="s">
        <v>4806</v>
      </c>
      <c r="G121" s="16" t="s">
        <v>94</v>
      </c>
      <c r="H121" s="19" t="s">
        <v>4599</v>
      </c>
      <c r="I121" s="16">
        <v>1</v>
      </c>
      <c r="J121" s="16" t="s">
        <v>4493</v>
      </c>
      <c r="K121" s="20">
        <v>191409242</v>
      </c>
      <c r="L121" s="21"/>
      <c r="M121" s="22">
        <v>44200</v>
      </c>
      <c r="N121" s="16">
        <v>1</v>
      </c>
      <c r="O121" s="16" t="s">
        <v>4493</v>
      </c>
      <c r="P121" s="16">
        <v>189209138</v>
      </c>
      <c r="Q121" s="21"/>
      <c r="R121" s="23">
        <v>12121</v>
      </c>
      <c r="S121" s="22">
        <v>44209</v>
      </c>
      <c r="T121" s="16"/>
    </row>
    <row r="122" spans="1:20" ht="96.6" x14ac:dyDescent="0.3">
      <c r="A122" s="14">
        <v>112</v>
      </c>
      <c r="B122" s="15" t="s">
        <v>4807</v>
      </c>
      <c r="C122" s="16" t="s">
        <v>54</v>
      </c>
      <c r="D122" s="16"/>
      <c r="E122" s="17"/>
      <c r="F122" s="18" t="s">
        <v>4808</v>
      </c>
      <c r="G122" s="16" t="s">
        <v>99</v>
      </c>
      <c r="H122" s="24" t="s">
        <v>4529</v>
      </c>
      <c r="I122" s="16">
        <v>1</v>
      </c>
      <c r="J122" s="16" t="s">
        <v>4493</v>
      </c>
      <c r="K122" s="20">
        <v>3755157</v>
      </c>
      <c r="L122" s="21"/>
      <c r="M122" s="22">
        <v>44256</v>
      </c>
      <c r="N122" s="16">
        <v>1</v>
      </c>
      <c r="O122" s="16" t="s">
        <v>4493</v>
      </c>
      <c r="P122" s="20">
        <v>3755157</v>
      </c>
      <c r="Q122" s="21"/>
      <c r="R122" s="23" t="s">
        <v>4530</v>
      </c>
      <c r="S122" s="22">
        <v>44201</v>
      </c>
      <c r="T122" s="16"/>
    </row>
    <row r="123" spans="1:20" ht="25.2" x14ac:dyDescent="0.3">
      <c r="A123" s="14">
        <v>113</v>
      </c>
      <c r="B123" s="15" t="s">
        <v>4809</v>
      </c>
      <c r="C123" s="16" t="s">
        <v>54</v>
      </c>
      <c r="D123" s="16"/>
      <c r="E123" s="17"/>
      <c r="F123" s="18" t="s">
        <v>4810</v>
      </c>
      <c r="G123" s="16" t="s">
        <v>99</v>
      </c>
      <c r="H123" s="19" t="s">
        <v>4646</v>
      </c>
      <c r="I123" s="16">
        <v>1</v>
      </c>
      <c r="J123" s="16" t="s">
        <v>4493</v>
      </c>
      <c r="K123" s="20">
        <v>600000000</v>
      </c>
      <c r="L123" s="21"/>
      <c r="M123" s="22">
        <v>44200</v>
      </c>
      <c r="N123" s="16">
        <v>1</v>
      </c>
      <c r="O123" s="16" t="s">
        <v>4493</v>
      </c>
      <c r="P123" s="16">
        <v>582946409</v>
      </c>
      <c r="Q123" s="21"/>
      <c r="R123" s="23">
        <v>11121</v>
      </c>
      <c r="S123" s="22">
        <v>44208</v>
      </c>
      <c r="T123" s="16"/>
    </row>
    <row r="124" spans="1:20" ht="25.2" x14ac:dyDescent="0.3">
      <c r="A124" s="14">
        <v>114</v>
      </c>
      <c r="B124" s="15" t="s">
        <v>4811</v>
      </c>
      <c r="C124" s="16" t="s">
        <v>54</v>
      </c>
      <c r="D124" s="16"/>
      <c r="E124" s="17"/>
      <c r="F124" s="18" t="s">
        <v>4812</v>
      </c>
      <c r="G124" s="16" t="s">
        <v>94</v>
      </c>
      <c r="H124" s="19" t="s">
        <v>4813</v>
      </c>
      <c r="I124" s="16">
        <v>1</v>
      </c>
      <c r="J124" s="16" t="s">
        <v>4493</v>
      </c>
      <c r="K124" s="20">
        <v>24211714200</v>
      </c>
      <c r="L124" s="21"/>
      <c r="M124" s="22">
        <v>44228</v>
      </c>
      <c r="N124" s="16">
        <v>1</v>
      </c>
      <c r="O124" s="16" t="s">
        <v>4493</v>
      </c>
      <c r="P124" s="16">
        <v>46215138600</v>
      </c>
      <c r="Q124" s="21"/>
      <c r="R124" s="23">
        <v>14121</v>
      </c>
      <c r="S124" s="22">
        <v>44242</v>
      </c>
      <c r="T124" s="16"/>
    </row>
    <row r="125" spans="1:20" ht="75.599999999999994" x14ac:dyDescent="0.3">
      <c r="A125" s="14">
        <v>115</v>
      </c>
      <c r="B125" s="15" t="s">
        <v>4814</v>
      </c>
      <c r="C125" s="16" t="s">
        <v>54</v>
      </c>
      <c r="D125" s="16"/>
      <c r="E125" s="17"/>
      <c r="F125" s="18" t="s">
        <v>4815</v>
      </c>
      <c r="G125" s="16" t="s">
        <v>94</v>
      </c>
      <c r="H125" s="19" t="s">
        <v>4816</v>
      </c>
      <c r="I125" s="16">
        <v>1</v>
      </c>
      <c r="J125" s="16" t="s">
        <v>4493</v>
      </c>
      <c r="K125" s="20">
        <v>1071000</v>
      </c>
      <c r="L125" s="21"/>
      <c r="M125" s="22">
        <v>44292</v>
      </c>
      <c r="N125" s="16">
        <v>1</v>
      </c>
      <c r="O125" s="16" t="s">
        <v>4493</v>
      </c>
      <c r="P125" s="16">
        <v>5580000</v>
      </c>
      <c r="Q125" s="21"/>
      <c r="R125" s="23">
        <v>15121</v>
      </c>
      <c r="S125" s="22">
        <v>44273</v>
      </c>
      <c r="T125" s="16"/>
    </row>
    <row r="126" spans="1:20" ht="75.599999999999994" x14ac:dyDescent="0.3">
      <c r="A126" s="14">
        <v>116</v>
      </c>
      <c r="B126" s="15" t="s">
        <v>4817</v>
      </c>
      <c r="C126" s="16" t="s">
        <v>54</v>
      </c>
      <c r="D126" s="16"/>
      <c r="E126" s="17"/>
      <c r="F126" s="18" t="s">
        <v>4584</v>
      </c>
      <c r="G126" s="16" t="s">
        <v>96</v>
      </c>
      <c r="H126" s="19" t="s">
        <v>4593</v>
      </c>
      <c r="I126" s="16">
        <v>1</v>
      </c>
      <c r="J126" s="16" t="s">
        <v>4493</v>
      </c>
      <c r="K126" s="20">
        <v>65000000</v>
      </c>
      <c r="L126" s="21"/>
      <c r="M126" s="22">
        <v>44200</v>
      </c>
      <c r="N126" s="16">
        <v>1</v>
      </c>
      <c r="O126" s="16" t="s">
        <v>4493</v>
      </c>
      <c r="P126" s="16">
        <v>65000000</v>
      </c>
      <c r="Q126" s="21"/>
      <c r="R126" s="23">
        <v>20821</v>
      </c>
      <c r="S126" s="22">
        <v>44428</v>
      </c>
      <c r="T126" s="16"/>
    </row>
    <row r="127" spans="1:20" ht="25.2" x14ac:dyDescent="0.3">
      <c r="A127" s="14">
        <v>117</v>
      </c>
      <c r="B127" s="15" t="s">
        <v>4818</v>
      </c>
      <c r="C127" s="16" t="s">
        <v>54</v>
      </c>
      <c r="D127" s="16"/>
      <c r="E127" s="17"/>
      <c r="F127" s="18" t="s">
        <v>4819</v>
      </c>
      <c r="G127" s="16" t="s">
        <v>96</v>
      </c>
      <c r="H127" s="19" t="s">
        <v>4669</v>
      </c>
      <c r="I127" s="16">
        <v>1</v>
      </c>
      <c r="J127" s="16" t="s">
        <v>4493</v>
      </c>
      <c r="K127" s="20">
        <v>96931747</v>
      </c>
      <c r="L127" s="21"/>
      <c r="M127" s="22">
        <v>44200</v>
      </c>
      <c r="N127" s="16">
        <v>1</v>
      </c>
      <c r="O127" s="16" t="s">
        <v>4493</v>
      </c>
      <c r="P127" s="16">
        <v>72058000</v>
      </c>
      <c r="Q127" s="21"/>
      <c r="R127" s="23">
        <v>16821</v>
      </c>
      <c r="S127" s="22">
        <v>44299</v>
      </c>
      <c r="T127" s="16"/>
    </row>
    <row r="128" spans="1:20" ht="37.799999999999997" x14ac:dyDescent="0.3">
      <c r="A128" s="14">
        <v>118</v>
      </c>
      <c r="B128" s="15" t="s">
        <v>4820</v>
      </c>
      <c r="C128" s="16" t="s">
        <v>54</v>
      </c>
      <c r="D128" s="16"/>
      <c r="E128" s="17"/>
      <c r="F128" s="18" t="s">
        <v>4821</v>
      </c>
      <c r="G128" s="16" t="s">
        <v>94</v>
      </c>
      <c r="H128" s="19" t="s">
        <v>4669</v>
      </c>
      <c r="I128" s="16">
        <v>1</v>
      </c>
      <c r="J128" s="16" t="s">
        <v>4493</v>
      </c>
      <c r="K128" s="20">
        <v>3360000000</v>
      </c>
      <c r="L128" s="21"/>
      <c r="M128" s="22">
        <v>44200</v>
      </c>
      <c r="N128" s="16">
        <v>1</v>
      </c>
      <c r="O128" s="16" t="s">
        <v>4493</v>
      </c>
      <c r="P128" s="16">
        <v>2591907708</v>
      </c>
      <c r="Q128" s="21"/>
      <c r="R128" s="23">
        <v>1121</v>
      </c>
      <c r="S128" s="22">
        <v>44200</v>
      </c>
      <c r="T128" s="16"/>
    </row>
    <row r="129" spans="1:20" ht="100.8" x14ac:dyDescent="0.3">
      <c r="A129" s="14">
        <v>119</v>
      </c>
      <c r="B129" s="15" t="s">
        <v>4822</v>
      </c>
      <c r="C129" s="16" t="s">
        <v>54</v>
      </c>
      <c r="D129" s="16"/>
      <c r="E129" s="17"/>
      <c r="F129" s="18" t="s">
        <v>4823</v>
      </c>
      <c r="G129" s="16" t="s">
        <v>96</v>
      </c>
      <c r="H129" s="24" t="s">
        <v>4529</v>
      </c>
      <c r="I129" s="16">
        <v>1</v>
      </c>
      <c r="J129" s="16" t="s">
        <v>4493</v>
      </c>
      <c r="K129" s="20">
        <v>61800000</v>
      </c>
      <c r="L129" s="21"/>
      <c r="M129" s="22">
        <v>44200</v>
      </c>
      <c r="N129" s="16">
        <v>1</v>
      </c>
      <c r="O129" s="16" t="s">
        <v>4493</v>
      </c>
      <c r="P129" s="20">
        <v>61800000</v>
      </c>
      <c r="Q129" s="21"/>
      <c r="R129" s="23" t="s">
        <v>4530</v>
      </c>
      <c r="S129" s="22">
        <v>44201</v>
      </c>
      <c r="T129" s="16"/>
    </row>
    <row r="130" spans="1:20" ht="113.4" x14ac:dyDescent="0.3">
      <c r="A130" s="14">
        <v>120</v>
      </c>
      <c r="B130" s="15" t="s">
        <v>4824</v>
      </c>
      <c r="C130" s="16" t="s">
        <v>54</v>
      </c>
      <c r="D130" s="16"/>
      <c r="E130" s="17"/>
      <c r="F130" s="18" t="s">
        <v>4761</v>
      </c>
      <c r="G130" s="16" t="s">
        <v>99</v>
      </c>
      <c r="H130" s="24" t="s">
        <v>4529</v>
      </c>
      <c r="I130" s="16">
        <v>1</v>
      </c>
      <c r="J130" s="16" t="s">
        <v>4493</v>
      </c>
      <c r="K130" s="20">
        <v>33628720</v>
      </c>
      <c r="L130" s="21"/>
      <c r="M130" s="22">
        <v>44228</v>
      </c>
      <c r="N130" s="16">
        <v>1</v>
      </c>
      <c r="O130" s="16" t="s">
        <v>4493</v>
      </c>
      <c r="P130" s="20">
        <v>33628720</v>
      </c>
      <c r="Q130" s="21"/>
      <c r="R130" s="23" t="s">
        <v>4530</v>
      </c>
      <c r="S130" s="22">
        <v>44201</v>
      </c>
      <c r="T130" s="16"/>
    </row>
    <row r="131" spans="1:20" ht="25.2" x14ac:dyDescent="0.3">
      <c r="A131" s="14">
        <v>121</v>
      </c>
      <c r="B131" s="15" t="s">
        <v>4825</v>
      </c>
      <c r="C131" s="16" t="s">
        <v>54</v>
      </c>
      <c r="D131" s="16"/>
      <c r="E131" s="17"/>
      <c r="F131" s="18" t="s">
        <v>4826</v>
      </c>
      <c r="G131" s="16" t="s">
        <v>94</v>
      </c>
      <c r="H131" s="19" t="s">
        <v>4599</v>
      </c>
      <c r="I131" s="16">
        <v>1</v>
      </c>
      <c r="J131" s="16" t="s">
        <v>4493</v>
      </c>
      <c r="K131" s="20">
        <v>1483794460</v>
      </c>
      <c r="L131" s="21"/>
      <c r="M131" s="22">
        <v>44200</v>
      </c>
      <c r="N131" s="16">
        <v>1</v>
      </c>
      <c r="O131" s="16" t="s">
        <v>4493</v>
      </c>
      <c r="P131" s="16">
        <v>1321964238</v>
      </c>
      <c r="Q131" s="21"/>
      <c r="R131" s="23">
        <v>421</v>
      </c>
      <c r="S131" s="22">
        <v>44200</v>
      </c>
      <c r="T131" s="16"/>
    </row>
    <row r="132" spans="1:20" ht="96.6" x14ac:dyDescent="0.3">
      <c r="A132" s="14">
        <v>122</v>
      </c>
      <c r="B132" s="15" t="s">
        <v>4827</v>
      </c>
      <c r="C132" s="16" t="s">
        <v>54</v>
      </c>
      <c r="D132" s="16"/>
      <c r="E132" s="17"/>
      <c r="F132" s="18" t="s">
        <v>4757</v>
      </c>
      <c r="G132" s="16" t="s">
        <v>99</v>
      </c>
      <c r="H132" s="24" t="s">
        <v>4529</v>
      </c>
      <c r="I132" s="16">
        <v>1</v>
      </c>
      <c r="J132" s="16" t="s">
        <v>4493</v>
      </c>
      <c r="K132" s="20">
        <v>91908259</v>
      </c>
      <c r="L132" s="21"/>
      <c r="M132" s="22">
        <v>44200</v>
      </c>
      <c r="N132" s="16">
        <v>1</v>
      </c>
      <c r="O132" s="16" t="s">
        <v>4493</v>
      </c>
      <c r="P132" s="20">
        <v>91908259</v>
      </c>
      <c r="Q132" s="21"/>
      <c r="R132" s="23" t="s">
        <v>4530</v>
      </c>
      <c r="S132" s="22">
        <v>44201</v>
      </c>
      <c r="T132" s="16"/>
    </row>
    <row r="133" spans="1:20" ht="50.4" x14ac:dyDescent="0.3">
      <c r="A133" s="14">
        <v>123</v>
      </c>
      <c r="B133" s="15" t="s">
        <v>4828</v>
      </c>
      <c r="C133" s="16" t="s">
        <v>54</v>
      </c>
      <c r="D133" s="16"/>
      <c r="E133" s="17"/>
      <c r="F133" s="18" t="s">
        <v>4829</v>
      </c>
      <c r="G133" s="16" t="s">
        <v>98</v>
      </c>
      <c r="H133" s="19" t="s">
        <v>4666</v>
      </c>
      <c r="I133" s="16">
        <v>1</v>
      </c>
      <c r="J133" s="16" t="s">
        <v>4493</v>
      </c>
      <c r="K133" s="20">
        <v>9559169094</v>
      </c>
      <c r="L133" s="21"/>
      <c r="M133" s="22">
        <v>44200</v>
      </c>
      <c r="N133" s="16">
        <v>1</v>
      </c>
      <c r="O133" s="16" t="s">
        <v>4493</v>
      </c>
      <c r="P133" s="16">
        <v>10755149193.360001</v>
      </c>
      <c r="Q133" s="21"/>
      <c r="R133" s="23" t="s">
        <v>4830</v>
      </c>
      <c r="S133" s="22">
        <v>44210</v>
      </c>
      <c r="T133" s="16"/>
    </row>
    <row r="134" spans="1:20" ht="25.2" x14ac:dyDescent="0.3">
      <c r="A134" s="14">
        <v>124</v>
      </c>
      <c r="B134" s="15" t="s">
        <v>4831</v>
      </c>
      <c r="C134" s="16" t="s">
        <v>54</v>
      </c>
      <c r="D134" s="16"/>
      <c r="E134" s="17"/>
      <c r="F134" s="18" t="s">
        <v>4832</v>
      </c>
      <c r="G134" s="16" t="s">
        <v>94</v>
      </c>
      <c r="H134" s="19" t="s">
        <v>4833</v>
      </c>
      <c r="I134" s="16">
        <v>1</v>
      </c>
      <c r="J134" s="16" t="s">
        <v>4493</v>
      </c>
      <c r="K134" s="20">
        <v>18227789067</v>
      </c>
      <c r="L134" s="21"/>
      <c r="M134" s="22">
        <v>44200</v>
      </c>
      <c r="N134" s="16">
        <v>1</v>
      </c>
      <c r="O134" s="16" t="s">
        <v>4493</v>
      </c>
      <c r="P134" s="16">
        <v>16002051167</v>
      </c>
      <c r="Q134" s="21"/>
      <c r="R134" s="23">
        <v>421</v>
      </c>
      <c r="S134" s="22">
        <v>44202</v>
      </c>
      <c r="T134" s="16"/>
    </row>
    <row r="135" spans="1:20" ht="75.599999999999994" x14ac:dyDescent="0.3">
      <c r="A135" s="14">
        <v>125</v>
      </c>
      <c r="B135" s="15" t="s">
        <v>4834</v>
      </c>
      <c r="C135" s="16" t="s">
        <v>54</v>
      </c>
      <c r="D135" s="16"/>
      <c r="E135" s="17"/>
      <c r="F135" s="18" t="s">
        <v>4584</v>
      </c>
      <c r="G135" s="16" t="s">
        <v>98</v>
      </c>
      <c r="H135" s="27" t="s">
        <v>4720</v>
      </c>
      <c r="I135" s="16">
        <v>1</v>
      </c>
      <c r="J135" s="16" t="s">
        <v>4493</v>
      </c>
      <c r="K135" s="20">
        <v>360000000</v>
      </c>
      <c r="L135" s="21"/>
      <c r="M135" s="22">
        <v>44256</v>
      </c>
      <c r="N135" s="16">
        <v>1</v>
      </c>
      <c r="O135" s="16" t="s">
        <v>4493</v>
      </c>
      <c r="P135" s="16">
        <v>25000000</v>
      </c>
      <c r="Q135" s="21"/>
      <c r="R135" s="23">
        <v>40321</v>
      </c>
      <c r="S135" s="22">
        <v>44428</v>
      </c>
      <c r="T135" s="16"/>
    </row>
    <row r="136" spans="1:20" ht="113.4" x14ac:dyDescent="0.3">
      <c r="A136" s="14">
        <v>126</v>
      </c>
      <c r="B136" s="15" t="s">
        <v>4835</v>
      </c>
      <c r="C136" s="16" t="s">
        <v>54</v>
      </c>
      <c r="D136" s="16"/>
      <c r="E136" s="17"/>
      <c r="F136" s="18" t="s">
        <v>4836</v>
      </c>
      <c r="G136" s="16" t="s">
        <v>98</v>
      </c>
      <c r="H136" s="19" t="s">
        <v>4833</v>
      </c>
      <c r="I136" s="16">
        <v>1</v>
      </c>
      <c r="J136" s="16" t="s">
        <v>4493</v>
      </c>
      <c r="K136" s="20">
        <v>89000000</v>
      </c>
      <c r="L136" s="21"/>
      <c r="M136" s="22">
        <v>44200</v>
      </c>
      <c r="N136" s="16">
        <v>1</v>
      </c>
      <c r="O136" s="16" t="s">
        <v>4493</v>
      </c>
      <c r="P136" s="16">
        <v>89000000</v>
      </c>
      <c r="Q136" s="21"/>
      <c r="R136" s="23">
        <v>19821</v>
      </c>
      <c r="S136" s="22">
        <v>44204</v>
      </c>
      <c r="T136" s="16"/>
    </row>
    <row r="137" spans="1:20" ht="37.799999999999997" x14ac:dyDescent="0.3">
      <c r="A137" s="14">
        <v>127</v>
      </c>
      <c r="B137" s="15" t="s">
        <v>4837</v>
      </c>
      <c r="C137" s="16" t="s">
        <v>54</v>
      </c>
      <c r="D137" s="16"/>
      <c r="E137" s="17"/>
      <c r="F137" s="18" t="s">
        <v>4838</v>
      </c>
      <c r="G137" s="16" t="s">
        <v>94</v>
      </c>
      <c r="H137" s="19" t="s">
        <v>4599</v>
      </c>
      <c r="I137" s="16">
        <v>1</v>
      </c>
      <c r="J137" s="16" t="s">
        <v>4493</v>
      </c>
      <c r="K137" s="20">
        <v>452385960</v>
      </c>
      <c r="L137" s="21"/>
      <c r="M137" s="22">
        <v>44200</v>
      </c>
      <c r="N137" s="16">
        <v>1</v>
      </c>
      <c r="O137" s="16" t="s">
        <v>4493</v>
      </c>
      <c r="P137" s="16">
        <v>452385960</v>
      </c>
      <c r="Q137" s="21"/>
      <c r="R137" s="23">
        <v>6521</v>
      </c>
      <c r="S137" s="22">
        <v>44201</v>
      </c>
      <c r="T137" s="16"/>
    </row>
    <row r="138" spans="1:20" ht="113.4" x14ac:dyDescent="0.3">
      <c r="A138" s="14">
        <v>128</v>
      </c>
      <c r="B138" s="15" t="s">
        <v>4839</v>
      </c>
      <c r="C138" s="16" t="s">
        <v>54</v>
      </c>
      <c r="D138" s="16"/>
      <c r="E138" s="17"/>
      <c r="F138" s="18" t="s">
        <v>4761</v>
      </c>
      <c r="G138" s="16" t="s">
        <v>99</v>
      </c>
      <c r="H138" s="24" t="s">
        <v>4529</v>
      </c>
      <c r="I138" s="16">
        <v>1</v>
      </c>
      <c r="J138" s="16" t="s">
        <v>4493</v>
      </c>
      <c r="K138" s="20">
        <v>12643363</v>
      </c>
      <c r="L138" s="21"/>
      <c r="M138" s="22">
        <v>44228</v>
      </c>
      <c r="N138" s="16">
        <v>1</v>
      </c>
      <c r="O138" s="16" t="s">
        <v>4493</v>
      </c>
      <c r="P138" s="20">
        <v>12643363</v>
      </c>
      <c r="Q138" s="21"/>
      <c r="R138" s="23" t="s">
        <v>4530</v>
      </c>
      <c r="S138" s="22">
        <v>44201</v>
      </c>
      <c r="T138" s="16"/>
    </row>
    <row r="139" spans="1:20" ht="96.6" x14ac:dyDescent="0.3">
      <c r="A139" s="14">
        <v>129</v>
      </c>
      <c r="B139" s="15" t="s">
        <v>4840</v>
      </c>
      <c r="C139" s="16" t="s">
        <v>54</v>
      </c>
      <c r="D139" s="16"/>
      <c r="E139" s="17"/>
      <c r="F139" s="18" t="s">
        <v>4757</v>
      </c>
      <c r="G139" s="16" t="s">
        <v>99</v>
      </c>
      <c r="H139" s="24" t="s">
        <v>4529</v>
      </c>
      <c r="I139" s="16">
        <v>1</v>
      </c>
      <c r="J139" s="16" t="s">
        <v>4493</v>
      </c>
      <c r="K139" s="20">
        <v>40000000</v>
      </c>
      <c r="L139" s="21"/>
      <c r="M139" s="22">
        <v>44200</v>
      </c>
      <c r="N139" s="16">
        <v>1</v>
      </c>
      <c r="O139" s="16" t="s">
        <v>4493</v>
      </c>
      <c r="P139" s="20">
        <v>79600000</v>
      </c>
      <c r="Q139" s="21"/>
      <c r="R139" s="23" t="s">
        <v>4530</v>
      </c>
      <c r="S139" s="22">
        <v>44201</v>
      </c>
      <c r="T139" s="16"/>
    </row>
    <row r="140" spans="1:20" ht="37.799999999999997" x14ac:dyDescent="0.3">
      <c r="A140" s="14">
        <v>130</v>
      </c>
      <c r="B140" s="15" t="s">
        <v>4841</v>
      </c>
      <c r="C140" s="16" t="s">
        <v>54</v>
      </c>
      <c r="D140" s="16"/>
      <c r="E140" s="17"/>
      <c r="F140" s="18" t="s">
        <v>4842</v>
      </c>
      <c r="G140" s="16" t="s">
        <v>94</v>
      </c>
      <c r="H140" s="19" t="s">
        <v>4599</v>
      </c>
      <c r="I140" s="16">
        <v>1</v>
      </c>
      <c r="J140" s="16" t="s">
        <v>4493</v>
      </c>
      <c r="K140" s="20">
        <v>120684048</v>
      </c>
      <c r="L140" s="21"/>
      <c r="M140" s="22">
        <v>44200</v>
      </c>
      <c r="N140" s="16">
        <v>1</v>
      </c>
      <c r="O140" s="16" t="s">
        <v>4493</v>
      </c>
      <c r="P140" s="16">
        <v>120684047</v>
      </c>
      <c r="Q140" s="21"/>
      <c r="R140" s="23">
        <v>9321</v>
      </c>
      <c r="S140" s="22">
        <v>44202</v>
      </c>
      <c r="T140" s="16"/>
    </row>
    <row r="141" spans="1:20" ht="25.2" x14ac:dyDescent="0.3">
      <c r="A141" s="14">
        <v>131</v>
      </c>
      <c r="B141" s="15" t="s">
        <v>4843</v>
      </c>
      <c r="C141" s="16" t="s">
        <v>54</v>
      </c>
      <c r="D141" s="16"/>
      <c r="E141" s="17"/>
      <c r="F141" s="18" t="s">
        <v>4844</v>
      </c>
      <c r="G141" s="16" t="s">
        <v>99</v>
      </c>
      <c r="H141" s="19" t="s">
        <v>4646</v>
      </c>
      <c r="I141" s="16">
        <v>1</v>
      </c>
      <c r="J141" s="16" t="s">
        <v>4493</v>
      </c>
      <c r="K141" s="20">
        <v>1500000000</v>
      </c>
      <c r="L141" s="21"/>
      <c r="M141" s="22">
        <v>44292</v>
      </c>
      <c r="N141" s="16">
        <v>1</v>
      </c>
      <c r="O141" s="16" t="s">
        <v>4493</v>
      </c>
      <c r="P141" s="16">
        <v>1552186347.5999999</v>
      </c>
      <c r="Q141" s="21"/>
      <c r="R141" s="23">
        <v>14921</v>
      </c>
      <c r="S141" s="22">
        <v>44265</v>
      </c>
      <c r="T141" s="16"/>
    </row>
    <row r="142" spans="1:20" ht="37.799999999999997" x14ac:dyDescent="0.3">
      <c r="A142" s="14">
        <v>132</v>
      </c>
      <c r="B142" s="15" t="s">
        <v>4845</v>
      </c>
      <c r="C142" s="16" t="s">
        <v>54</v>
      </c>
      <c r="D142" s="16"/>
      <c r="E142" s="17"/>
      <c r="F142" s="18" t="s">
        <v>4846</v>
      </c>
      <c r="G142" s="16" t="s">
        <v>99</v>
      </c>
      <c r="H142" s="19" t="s">
        <v>4646</v>
      </c>
      <c r="I142" s="16">
        <v>1</v>
      </c>
      <c r="J142" s="16" t="s">
        <v>4493</v>
      </c>
      <c r="K142" s="20">
        <v>428145362</v>
      </c>
      <c r="L142" s="21"/>
      <c r="M142" s="22">
        <v>44470</v>
      </c>
      <c r="N142" s="16">
        <v>1</v>
      </c>
      <c r="O142" s="16" t="s">
        <v>4493</v>
      </c>
      <c r="P142" s="16">
        <v>428145362</v>
      </c>
      <c r="Q142" s="21"/>
      <c r="R142" s="23">
        <v>21321</v>
      </c>
      <c r="S142" s="22">
        <v>44452</v>
      </c>
      <c r="T142" s="16"/>
    </row>
    <row r="143" spans="1:20" ht="37.799999999999997" x14ac:dyDescent="0.3">
      <c r="A143" s="14">
        <v>133</v>
      </c>
      <c r="B143" s="15" t="s">
        <v>4847</v>
      </c>
      <c r="C143" s="16" t="s">
        <v>54</v>
      </c>
      <c r="D143" s="16"/>
      <c r="E143" s="17"/>
      <c r="F143" s="18" t="s">
        <v>4848</v>
      </c>
      <c r="G143" s="16" t="s">
        <v>99</v>
      </c>
      <c r="H143" s="19" t="s">
        <v>4833</v>
      </c>
      <c r="I143" s="16">
        <v>1</v>
      </c>
      <c r="J143" s="16" t="s">
        <v>4493</v>
      </c>
      <c r="K143" s="20">
        <v>50000000</v>
      </c>
      <c r="L143" s="21"/>
      <c r="M143" s="22">
        <v>44531</v>
      </c>
      <c r="N143" s="16">
        <v>1</v>
      </c>
      <c r="O143" s="16" t="s">
        <v>4493</v>
      </c>
      <c r="P143" s="16">
        <v>880000000</v>
      </c>
      <c r="Q143" s="21"/>
      <c r="R143" s="23">
        <v>41221</v>
      </c>
      <c r="S143" s="22">
        <v>44454</v>
      </c>
      <c r="T143" s="16"/>
    </row>
    <row r="144" spans="1:20" ht="25.2" x14ac:dyDescent="0.3">
      <c r="A144" s="14">
        <v>134</v>
      </c>
      <c r="B144" s="15" t="s">
        <v>4849</v>
      </c>
      <c r="C144" s="16" t="s">
        <v>54</v>
      </c>
      <c r="D144" s="16"/>
      <c r="E144" s="17"/>
      <c r="F144" s="18" t="s">
        <v>4850</v>
      </c>
      <c r="G144" s="16" t="s">
        <v>99</v>
      </c>
      <c r="H144" s="19" t="s">
        <v>4506</v>
      </c>
      <c r="I144" s="16">
        <v>1</v>
      </c>
      <c r="J144" s="16" t="s">
        <v>4493</v>
      </c>
      <c r="K144" s="20">
        <v>100000000</v>
      </c>
      <c r="L144" s="21"/>
      <c r="M144" s="22">
        <v>44440</v>
      </c>
      <c r="N144" s="16">
        <v>1</v>
      </c>
      <c r="O144" s="16" t="s">
        <v>4493</v>
      </c>
      <c r="P144" s="16">
        <v>1575025830.1800001</v>
      </c>
      <c r="Q144" s="21"/>
      <c r="R144" s="23">
        <v>41021</v>
      </c>
      <c r="S144" s="22">
        <v>44454</v>
      </c>
      <c r="T144" s="16"/>
    </row>
    <row r="145" spans="1:20" ht="63" x14ac:dyDescent="0.3">
      <c r="A145" s="14">
        <v>135</v>
      </c>
      <c r="B145" s="15" t="s">
        <v>4851</v>
      </c>
      <c r="C145" s="16" t="s">
        <v>54</v>
      </c>
      <c r="D145" s="16"/>
      <c r="E145" s="17"/>
      <c r="F145" s="18" t="s">
        <v>4852</v>
      </c>
      <c r="G145" s="16" t="s">
        <v>99</v>
      </c>
      <c r="H145" s="19" t="s">
        <v>4506</v>
      </c>
      <c r="I145" s="16">
        <v>1</v>
      </c>
      <c r="J145" s="16" t="s">
        <v>4493</v>
      </c>
      <c r="K145" s="20">
        <v>179748000</v>
      </c>
      <c r="L145" s="21"/>
      <c r="M145" s="22">
        <v>44200</v>
      </c>
      <c r="N145" s="16">
        <v>1</v>
      </c>
      <c r="O145" s="16" t="s">
        <v>4493</v>
      </c>
      <c r="P145" s="16">
        <v>95733000</v>
      </c>
      <c r="Q145" s="21"/>
      <c r="R145" s="23">
        <v>1021</v>
      </c>
      <c r="S145" s="22">
        <v>44201</v>
      </c>
      <c r="T145" s="16"/>
    </row>
    <row r="146" spans="1:20" ht="25.2" x14ac:dyDescent="0.3">
      <c r="A146" s="14">
        <v>136</v>
      </c>
      <c r="B146" s="15" t="s">
        <v>4853</v>
      </c>
      <c r="C146" s="16" t="s">
        <v>54</v>
      </c>
      <c r="D146" s="16"/>
      <c r="E146" s="17"/>
      <c r="F146" s="18" t="s">
        <v>4854</v>
      </c>
      <c r="G146" s="16" t="s">
        <v>99</v>
      </c>
      <c r="H146" s="19" t="s">
        <v>4646</v>
      </c>
      <c r="I146" s="16">
        <v>1</v>
      </c>
      <c r="J146" s="16" t="s">
        <v>4493</v>
      </c>
      <c r="K146" s="20">
        <v>165000000</v>
      </c>
      <c r="L146" s="21"/>
      <c r="M146" s="22">
        <v>44319</v>
      </c>
      <c r="N146" s="16">
        <v>1</v>
      </c>
      <c r="O146" s="16" t="s">
        <v>4493</v>
      </c>
      <c r="P146" s="16">
        <v>129767451.39</v>
      </c>
      <c r="Q146" s="21"/>
      <c r="R146" s="23">
        <v>22121</v>
      </c>
      <c r="S146" s="22">
        <v>44482</v>
      </c>
      <c r="T146" s="16"/>
    </row>
    <row r="147" spans="1:20" ht="113.4" x14ac:dyDescent="0.3">
      <c r="A147" s="14">
        <v>137</v>
      </c>
      <c r="B147" s="15" t="s">
        <v>4855</v>
      </c>
      <c r="C147" s="16" t="s">
        <v>54</v>
      </c>
      <c r="D147" s="16"/>
      <c r="E147" s="17"/>
      <c r="F147" s="18" t="s">
        <v>4856</v>
      </c>
      <c r="G147" s="16" t="s">
        <v>99</v>
      </c>
      <c r="H147" s="27" t="s">
        <v>4857</v>
      </c>
      <c r="I147" s="16">
        <v>1</v>
      </c>
      <c r="J147" s="16" t="s">
        <v>4493</v>
      </c>
      <c r="K147" s="20">
        <v>1220145249</v>
      </c>
      <c r="L147" s="21"/>
      <c r="M147" s="22">
        <v>44531</v>
      </c>
      <c r="N147" s="16">
        <v>1</v>
      </c>
      <c r="O147" s="16" t="s">
        <v>4493</v>
      </c>
      <c r="P147" s="16">
        <v>1420145249</v>
      </c>
      <c r="Q147" s="21"/>
      <c r="R147" s="23" t="s">
        <v>4858</v>
      </c>
      <c r="S147" s="22">
        <v>44526</v>
      </c>
      <c r="T147" s="16"/>
    </row>
    <row r="148" spans="1:20" ht="37.799999999999997" x14ac:dyDescent="0.3">
      <c r="A148" s="14">
        <v>138</v>
      </c>
      <c r="B148" s="15" t="s">
        <v>4859</v>
      </c>
      <c r="C148" s="16" t="s">
        <v>54</v>
      </c>
      <c r="D148" s="16"/>
      <c r="E148" s="17"/>
      <c r="F148" s="18" t="s">
        <v>4860</v>
      </c>
      <c r="G148" s="16" t="s">
        <v>94</v>
      </c>
      <c r="H148" s="19" t="s">
        <v>4599</v>
      </c>
      <c r="I148" s="16">
        <v>1</v>
      </c>
      <c r="J148" s="16" t="s">
        <v>4493</v>
      </c>
      <c r="K148" s="20">
        <v>611191700</v>
      </c>
      <c r="L148" s="21"/>
      <c r="M148" s="22">
        <v>44200</v>
      </c>
      <c r="N148" s="16">
        <v>1</v>
      </c>
      <c r="O148" s="16" t="s">
        <v>4493</v>
      </c>
      <c r="P148" s="16">
        <v>603896667</v>
      </c>
      <c r="Q148" s="21"/>
      <c r="R148" s="23">
        <v>11221</v>
      </c>
      <c r="S148" s="22">
        <v>44208</v>
      </c>
      <c r="T148" s="16"/>
    </row>
    <row r="149" spans="1:20" ht="96.6" x14ac:dyDescent="0.3">
      <c r="A149" s="14">
        <v>139</v>
      </c>
      <c r="B149" s="15" t="s">
        <v>4861</v>
      </c>
      <c r="C149" s="16" t="s">
        <v>54</v>
      </c>
      <c r="D149" s="16"/>
      <c r="E149" s="17"/>
      <c r="F149" s="18" t="s">
        <v>4862</v>
      </c>
      <c r="G149" s="16" t="s">
        <v>99</v>
      </c>
      <c r="H149" s="24" t="s">
        <v>4529</v>
      </c>
      <c r="I149" s="16">
        <v>1</v>
      </c>
      <c r="J149" s="16" t="s">
        <v>4493</v>
      </c>
      <c r="K149" s="20">
        <v>4165051</v>
      </c>
      <c r="L149" s="21"/>
      <c r="M149" s="22">
        <v>44228</v>
      </c>
      <c r="N149" s="16">
        <v>1</v>
      </c>
      <c r="O149" s="16" t="s">
        <v>4493</v>
      </c>
      <c r="P149" s="20">
        <v>6165051</v>
      </c>
      <c r="Q149" s="21"/>
      <c r="R149" s="23" t="s">
        <v>4530</v>
      </c>
      <c r="S149" s="22">
        <v>44201</v>
      </c>
      <c r="T149" s="16"/>
    </row>
    <row r="150" spans="1:20" ht="37.799999999999997" x14ac:dyDescent="0.3">
      <c r="A150" s="14">
        <v>140</v>
      </c>
      <c r="B150" s="15" t="s">
        <v>4863</v>
      </c>
      <c r="C150" s="16" t="s">
        <v>54</v>
      </c>
      <c r="D150" s="16"/>
      <c r="E150" s="17"/>
      <c r="F150" s="18" t="s">
        <v>4864</v>
      </c>
      <c r="G150" s="16" t="s">
        <v>100</v>
      </c>
      <c r="H150" s="19" t="s">
        <v>4816</v>
      </c>
      <c r="I150" s="16">
        <v>1</v>
      </c>
      <c r="J150" s="16" t="s">
        <v>4493</v>
      </c>
      <c r="K150" s="20">
        <v>31615000</v>
      </c>
      <c r="L150" s="21"/>
      <c r="M150" s="22">
        <v>44228</v>
      </c>
      <c r="N150" s="16">
        <v>1</v>
      </c>
      <c r="O150" s="16" t="s">
        <v>4493</v>
      </c>
      <c r="P150" s="16">
        <v>19045950</v>
      </c>
      <c r="Q150" s="21"/>
      <c r="R150" s="23">
        <v>12421</v>
      </c>
      <c r="S150" s="22">
        <v>44217</v>
      </c>
      <c r="T150" s="16"/>
    </row>
    <row r="151" spans="1:20" ht="96.6" x14ac:dyDescent="0.3">
      <c r="A151" s="14">
        <v>141</v>
      </c>
      <c r="B151" s="15" t="s">
        <v>4865</v>
      </c>
      <c r="C151" s="16" t="s">
        <v>54</v>
      </c>
      <c r="D151" s="16"/>
      <c r="E151" s="17"/>
      <c r="F151" s="18" t="s">
        <v>4866</v>
      </c>
      <c r="G151" s="16" t="s">
        <v>99</v>
      </c>
      <c r="H151" s="24" t="s">
        <v>4529</v>
      </c>
      <c r="I151" s="16">
        <v>1</v>
      </c>
      <c r="J151" s="16" t="s">
        <v>4493</v>
      </c>
      <c r="K151" s="20">
        <v>14688998</v>
      </c>
      <c r="L151" s="21"/>
      <c r="M151" s="22">
        <v>44200</v>
      </c>
      <c r="N151" s="16">
        <v>1</v>
      </c>
      <c r="O151" s="16" t="s">
        <v>4493</v>
      </c>
      <c r="P151" s="20">
        <v>111554299</v>
      </c>
      <c r="Q151" s="21"/>
      <c r="R151" s="23" t="s">
        <v>4530</v>
      </c>
      <c r="S151" s="22">
        <v>44201</v>
      </c>
      <c r="T151" s="16"/>
    </row>
    <row r="152" spans="1:20" ht="113.4" x14ac:dyDescent="0.3">
      <c r="A152" s="14">
        <v>142</v>
      </c>
      <c r="B152" s="15" t="s">
        <v>4867</v>
      </c>
      <c r="C152" s="16" t="s">
        <v>54</v>
      </c>
      <c r="D152" s="16"/>
      <c r="E152" s="17"/>
      <c r="F152" s="18" t="s">
        <v>4868</v>
      </c>
      <c r="G152" s="16" t="s">
        <v>100</v>
      </c>
      <c r="H152" s="19" t="s">
        <v>4816</v>
      </c>
      <c r="I152" s="16">
        <v>1</v>
      </c>
      <c r="J152" s="16" t="s">
        <v>4493</v>
      </c>
      <c r="K152" s="20">
        <v>11268090</v>
      </c>
      <c r="L152" s="21"/>
      <c r="M152" s="22">
        <v>44256</v>
      </c>
      <c r="N152" s="16">
        <v>1</v>
      </c>
      <c r="O152" s="16" t="s">
        <v>4493</v>
      </c>
      <c r="P152" s="16">
        <v>5580000</v>
      </c>
      <c r="Q152" s="21"/>
      <c r="R152" s="23">
        <v>15121</v>
      </c>
      <c r="S152" s="22">
        <v>44273</v>
      </c>
      <c r="T152" s="16"/>
    </row>
    <row r="153" spans="1:20" ht="37.799999999999997" x14ac:dyDescent="0.3">
      <c r="A153" s="14">
        <v>143</v>
      </c>
      <c r="B153" s="15" t="s">
        <v>4869</v>
      </c>
      <c r="C153" s="16" t="s">
        <v>54</v>
      </c>
      <c r="D153" s="16"/>
      <c r="E153" s="17"/>
      <c r="F153" s="18" t="s">
        <v>4870</v>
      </c>
      <c r="G153" s="16" t="s">
        <v>94</v>
      </c>
      <c r="H153" s="19" t="s">
        <v>4599</v>
      </c>
      <c r="I153" s="16">
        <v>1</v>
      </c>
      <c r="J153" s="16" t="s">
        <v>4493</v>
      </c>
      <c r="K153" s="20">
        <v>210666392</v>
      </c>
      <c r="L153" s="21"/>
      <c r="M153" s="22">
        <v>44200</v>
      </c>
      <c r="N153" s="16">
        <v>1</v>
      </c>
      <c r="O153" s="16" t="s">
        <v>4493</v>
      </c>
      <c r="P153" s="16">
        <v>212134562</v>
      </c>
      <c r="Q153" s="21"/>
      <c r="R153" s="23">
        <v>721</v>
      </c>
      <c r="S153" s="22">
        <v>44200</v>
      </c>
      <c r="T153" s="16"/>
    </row>
    <row r="154" spans="1:20" ht="50.4" x14ac:dyDescent="0.3">
      <c r="A154" s="14">
        <v>144</v>
      </c>
      <c r="B154" s="15" t="s">
        <v>4871</v>
      </c>
      <c r="C154" s="16" t="s">
        <v>54</v>
      </c>
      <c r="D154" s="16"/>
      <c r="E154" s="17"/>
      <c r="F154" s="18" t="s">
        <v>4872</v>
      </c>
      <c r="G154" s="16" t="s">
        <v>94</v>
      </c>
      <c r="H154" s="19" t="s">
        <v>4599</v>
      </c>
      <c r="I154" s="16">
        <v>1</v>
      </c>
      <c r="J154" s="16" t="s">
        <v>4493</v>
      </c>
      <c r="K154" s="20">
        <v>278861005</v>
      </c>
      <c r="L154" s="21"/>
      <c r="M154" s="22">
        <v>44200</v>
      </c>
      <c r="N154" s="16">
        <v>1</v>
      </c>
      <c r="O154" s="16" t="s">
        <v>4493</v>
      </c>
      <c r="P154" s="16">
        <v>36946315</v>
      </c>
      <c r="Q154" s="21"/>
      <c r="R154" s="23">
        <v>12321</v>
      </c>
      <c r="S154" s="22">
        <v>44214</v>
      </c>
      <c r="T154" s="16"/>
    </row>
    <row r="155" spans="1:20" ht="113.4" x14ac:dyDescent="0.3">
      <c r="A155" s="14">
        <v>145</v>
      </c>
      <c r="B155" s="15" t="s">
        <v>4873</v>
      </c>
      <c r="C155" s="16" t="s">
        <v>54</v>
      </c>
      <c r="D155" s="16"/>
      <c r="E155" s="17"/>
      <c r="F155" s="18" t="s">
        <v>4874</v>
      </c>
      <c r="G155" s="16" t="s">
        <v>100</v>
      </c>
      <c r="H155" s="19" t="s">
        <v>4786</v>
      </c>
      <c r="I155" s="16">
        <v>1</v>
      </c>
      <c r="J155" s="16" t="s">
        <v>4493</v>
      </c>
      <c r="K155" s="20">
        <v>40637989</v>
      </c>
      <c r="L155" s="21"/>
      <c r="M155" s="22">
        <v>44319</v>
      </c>
      <c r="N155" s="16">
        <v>1</v>
      </c>
      <c r="O155" s="16" t="s">
        <v>4493</v>
      </c>
      <c r="P155" s="16">
        <v>33735996</v>
      </c>
      <c r="Q155" s="21"/>
      <c r="R155" s="23">
        <v>18121</v>
      </c>
      <c r="S155" s="22">
        <v>44316</v>
      </c>
      <c r="T155" s="16"/>
    </row>
    <row r="156" spans="1:20" ht="63" x14ac:dyDescent="0.3">
      <c r="A156" s="14">
        <v>146</v>
      </c>
      <c r="B156" s="15" t="s">
        <v>4875</v>
      </c>
      <c r="C156" s="16" t="s">
        <v>54</v>
      </c>
      <c r="D156" s="16"/>
      <c r="E156" s="17"/>
      <c r="F156" s="18" t="s">
        <v>4876</v>
      </c>
      <c r="G156" s="16" t="s">
        <v>99</v>
      </c>
      <c r="H156" s="19" t="s">
        <v>4786</v>
      </c>
      <c r="I156" s="16">
        <v>1</v>
      </c>
      <c r="J156" s="16" t="s">
        <v>4493</v>
      </c>
      <c r="K156" s="20">
        <v>30000000</v>
      </c>
      <c r="L156" s="21"/>
      <c r="M156" s="22">
        <v>44256</v>
      </c>
      <c r="N156" s="16">
        <v>1</v>
      </c>
      <c r="O156" s="16" t="s">
        <v>4493</v>
      </c>
      <c r="P156" s="16">
        <v>33735996</v>
      </c>
      <c r="Q156" s="21"/>
      <c r="R156" s="23">
        <v>18121</v>
      </c>
      <c r="S156" s="22">
        <v>44316</v>
      </c>
      <c r="T156" s="16"/>
    </row>
    <row r="157" spans="1:20" ht="25.2" x14ac:dyDescent="0.3">
      <c r="A157" s="14">
        <v>147</v>
      </c>
      <c r="B157" s="15" t="s">
        <v>4877</v>
      </c>
      <c r="C157" s="16" t="s">
        <v>54</v>
      </c>
      <c r="D157" s="16"/>
      <c r="E157" s="17"/>
      <c r="F157" s="18" t="s">
        <v>4878</v>
      </c>
      <c r="G157" s="16" t="s">
        <v>94</v>
      </c>
      <c r="H157" s="19" t="s">
        <v>4599</v>
      </c>
      <c r="I157" s="16">
        <v>1</v>
      </c>
      <c r="J157" s="16" t="s">
        <v>4493</v>
      </c>
      <c r="K157" s="20">
        <v>1370466500</v>
      </c>
      <c r="L157" s="21"/>
      <c r="M157" s="22">
        <v>44200</v>
      </c>
      <c r="N157" s="16">
        <v>1</v>
      </c>
      <c r="O157" s="16" t="s">
        <v>4493</v>
      </c>
      <c r="P157" s="16">
        <v>1420475000</v>
      </c>
      <c r="Q157" s="21"/>
      <c r="R157" s="23">
        <v>521</v>
      </c>
      <c r="S157" s="22">
        <v>44200</v>
      </c>
      <c r="T157" s="16"/>
    </row>
    <row r="158" spans="1:20" ht="25.2" x14ac:dyDescent="0.3">
      <c r="A158" s="14">
        <v>148</v>
      </c>
      <c r="B158" s="15" t="s">
        <v>4879</v>
      </c>
      <c r="C158" s="16" t="s">
        <v>54</v>
      </c>
      <c r="D158" s="16"/>
      <c r="E158" s="17"/>
      <c r="F158" s="18" t="s">
        <v>4880</v>
      </c>
      <c r="G158" s="16" t="s">
        <v>94</v>
      </c>
      <c r="H158" s="19" t="s">
        <v>4599</v>
      </c>
      <c r="I158" s="16">
        <v>1</v>
      </c>
      <c r="J158" s="16" t="s">
        <v>4493</v>
      </c>
      <c r="K158" s="20">
        <v>526639611</v>
      </c>
      <c r="L158" s="21"/>
      <c r="M158" s="22">
        <v>44200</v>
      </c>
      <c r="N158" s="16">
        <v>1</v>
      </c>
      <c r="O158" s="16" t="s">
        <v>4493</v>
      </c>
      <c r="P158" s="16">
        <v>495862999</v>
      </c>
      <c r="Q158" s="21"/>
      <c r="R158" s="23">
        <v>10221</v>
      </c>
      <c r="S158" s="22">
        <v>44202</v>
      </c>
      <c r="T158" s="16"/>
    </row>
    <row r="159" spans="1:20" ht="88.2" x14ac:dyDescent="0.3">
      <c r="A159" s="14">
        <v>149</v>
      </c>
      <c r="B159" s="15" t="s">
        <v>4881</v>
      </c>
      <c r="C159" s="16" t="s">
        <v>54</v>
      </c>
      <c r="D159" s="16"/>
      <c r="E159" s="17"/>
      <c r="F159" s="28" t="s">
        <v>4882</v>
      </c>
      <c r="G159" s="16" t="s">
        <v>99</v>
      </c>
      <c r="H159" s="19" t="s">
        <v>4492</v>
      </c>
      <c r="I159" s="16">
        <v>1</v>
      </c>
      <c r="J159" s="16" t="s">
        <v>4493</v>
      </c>
      <c r="K159" s="20">
        <v>41220582</v>
      </c>
      <c r="L159" s="21"/>
      <c r="M159" s="22">
        <v>44200</v>
      </c>
      <c r="N159" s="16">
        <v>1</v>
      </c>
      <c r="O159" s="16" t="s">
        <v>4493</v>
      </c>
      <c r="P159" s="16">
        <v>57510582</v>
      </c>
      <c r="Q159" s="21"/>
      <c r="R159" s="23">
        <v>6621</v>
      </c>
      <c r="S159" s="22">
        <v>44201</v>
      </c>
      <c r="T159" s="30" t="s">
        <v>4883</v>
      </c>
    </row>
    <row r="160" spans="1:20" ht="100.8" x14ac:dyDescent="0.3">
      <c r="A160" s="14">
        <v>150</v>
      </c>
      <c r="B160" s="15" t="s">
        <v>4490</v>
      </c>
      <c r="C160" s="16" t="s">
        <v>54</v>
      </c>
      <c r="D160" s="16"/>
      <c r="E160" s="17"/>
      <c r="F160" s="28" t="s">
        <v>4491</v>
      </c>
      <c r="G160" s="16" t="s">
        <v>99</v>
      </c>
      <c r="H160" s="19" t="s">
        <v>4492</v>
      </c>
      <c r="I160" s="16">
        <v>1</v>
      </c>
      <c r="J160" s="16" t="s">
        <v>4493</v>
      </c>
      <c r="K160" s="20">
        <v>43602495</v>
      </c>
      <c r="L160" s="21"/>
      <c r="M160" s="22">
        <v>44378</v>
      </c>
      <c r="N160" s="16">
        <v>1</v>
      </c>
      <c r="O160" s="16" t="s">
        <v>4493</v>
      </c>
      <c r="P160" s="16">
        <v>33610108</v>
      </c>
      <c r="Q160" s="21"/>
      <c r="R160" s="23">
        <v>6621</v>
      </c>
      <c r="S160" s="22">
        <v>44201</v>
      </c>
      <c r="T160" s="30" t="s">
        <v>4494</v>
      </c>
    </row>
    <row r="161" spans="1:20" ht="50.4" x14ac:dyDescent="0.3">
      <c r="A161" s="14">
        <v>151</v>
      </c>
      <c r="B161" s="15" t="s">
        <v>4495</v>
      </c>
      <c r="C161" s="16" t="s">
        <v>54</v>
      </c>
      <c r="D161" s="16"/>
      <c r="E161" s="17"/>
      <c r="F161" s="18" t="s">
        <v>4496</v>
      </c>
      <c r="G161" s="16" t="s">
        <v>96</v>
      </c>
      <c r="H161" s="19" t="s">
        <v>4497</v>
      </c>
      <c r="I161" s="16">
        <v>1</v>
      </c>
      <c r="J161" s="16" t="s">
        <v>4493</v>
      </c>
      <c r="K161" s="20">
        <v>717233923</v>
      </c>
      <c r="L161" s="21"/>
      <c r="M161" s="22">
        <v>44200</v>
      </c>
      <c r="N161" s="16">
        <v>1</v>
      </c>
      <c r="O161" s="16" t="s">
        <v>4493</v>
      </c>
      <c r="P161" s="16">
        <v>715225594</v>
      </c>
      <c r="Q161" s="21"/>
      <c r="R161" s="23">
        <v>6421</v>
      </c>
      <c r="S161" s="22">
        <v>44201</v>
      </c>
      <c r="T161" s="16"/>
    </row>
    <row r="162" spans="1:20" ht="57.6" x14ac:dyDescent="0.3">
      <c r="A162" s="14">
        <v>152</v>
      </c>
      <c r="B162" s="15" t="s">
        <v>4498</v>
      </c>
      <c r="C162" s="16" t="s">
        <v>54</v>
      </c>
      <c r="D162" s="16"/>
      <c r="E162" s="17"/>
      <c r="F162" s="39" t="s">
        <v>4499</v>
      </c>
      <c r="G162" s="16" t="s">
        <v>96</v>
      </c>
      <c r="H162" s="19" t="s">
        <v>4492</v>
      </c>
      <c r="I162" s="16">
        <v>1</v>
      </c>
      <c r="J162" s="16" t="s">
        <v>4493</v>
      </c>
      <c r="K162" s="20">
        <v>50000000</v>
      </c>
      <c r="L162" s="21"/>
      <c r="M162" s="22">
        <v>44531</v>
      </c>
      <c r="N162" s="16">
        <v>1</v>
      </c>
      <c r="O162" s="16" t="s">
        <v>4493</v>
      </c>
      <c r="P162" s="16">
        <v>165191500</v>
      </c>
      <c r="Q162" s="21"/>
      <c r="R162" s="23">
        <v>14521</v>
      </c>
      <c r="S162" s="22">
        <v>44252</v>
      </c>
      <c r="T162" s="40" t="s">
        <v>4500</v>
      </c>
    </row>
    <row r="163" spans="1:20" ht="100.8" x14ac:dyDescent="0.3">
      <c r="A163" s="14">
        <v>153</v>
      </c>
      <c r="B163" s="15" t="s">
        <v>4501</v>
      </c>
      <c r="C163" s="16" t="s">
        <v>54</v>
      </c>
      <c r="D163" s="16"/>
      <c r="E163" s="17"/>
      <c r="F163" s="18" t="s">
        <v>4502</v>
      </c>
      <c r="G163" s="16" t="s">
        <v>100</v>
      </c>
      <c r="H163" s="19" t="s">
        <v>4503</v>
      </c>
      <c r="I163" s="16">
        <v>1</v>
      </c>
      <c r="J163" s="16" t="s">
        <v>4493</v>
      </c>
      <c r="K163" s="20">
        <v>50000000</v>
      </c>
      <c r="L163" s="21"/>
      <c r="M163" s="22">
        <v>44228</v>
      </c>
      <c r="N163" s="16">
        <v>1</v>
      </c>
      <c r="O163" s="16" t="s">
        <v>4493</v>
      </c>
      <c r="P163" s="16">
        <v>75000000</v>
      </c>
      <c r="Q163" s="21"/>
      <c r="R163" s="23">
        <v>15221</v>
      </c>
      <c r="S163" s="22">
        <v>44273</v>
      </c>
      <c r="T163" s="16"/>
    </row>
    <row r="164" spans="1:20" ht="113.4" x14ac:dyDescent="0.3">
      <c r="A164" s="14">
        <v>154</v>
      </c>
      <c r="B164" s="15" t="s">
        <v>4504</v>
      </c>
      <c r="C164" s="16" t="s">
        <v>54</v>
      </c>
      <c r="D164" s="16"/>
      <c r="E164" s="17"/>
      <c r="F164" s="18" t="s">
        <v>4505</v>
      </c>
      <c r="G164" s="16" t="s">
        <v>98</v>
      </c>
      <c r="H164" s="19" t="s">
        <v>4506</v>
      </c>
      <c r="I164" s="16">
        <v>1</v>
      </c>
      <c r="J164" s="16" t="s">
        <v>4493</v>
      </c>
      <c r="K164" s="20">
        <v>8390269076</v>
      </c>
      <c r="L164" s="21"/>
      <c r="M164" s="22">
        <v>44378</v>
      </c>
      <c r="N164" s="16">
        <v>1</v>
      </c>
      <c r="O164" s="16" t="s">
        <v>4493</v>
      </c>
      <c r="P164" s="16">
        <v>7966518295.4499998</v>
      </c>
      <c r="Q164" s="21"/>
      <c r="R164" s="23">
        <v>37921</v>
      </c>
      <c r="S164" s="22">
        <v>44356</v>
      </c>
      <c r="T164" s="16"/>
    </row>
    <row r="165" spans="1:20" ht="25.2" x14ac:dyDescent="0.3">
      <c r="A165" s="14">
        <v>155</v>
      </c>
      <c r="B165" s="15" t="s">
        <v>4507</v>
      </c>
      <c r="C165" s="16" t="s">
        <v>54</v>
      </c>
      <c r="D165" s="16"/>
      <c r="E165" s="17"/>
      <c r="F165" s="18" t="s">
        <v>4508</v>
      </c>
      <c r="G165" s="16" t="s">
        <v>94</v>
      </c>
      <c r="H165" s="19" t="s">
        <v>4506</v>
      </c>
      <c r="I165" s="16">
        <v>1</v>
      </c>
      <c r="J165" s="16" t="s">
        <v>4493</v>
      </c>
      <c r="K165" s="20">
        <v>30000000</v>
      </c>
      <c r="L165" s="21"/>
      <c r="M165" s="22">
        <v>44200</v>
      </c>
      <c r="N165" s="16">
        <v>1</v>
      </c>
      <c r="O165" s="16" t="s">
        <v>4493</v>
      </c>
      <c r="P165" s="16">
        <v>30272086</v>
      </c>
      <c r="Q165" s="21"/>
      <c r="R165" s="23">
        <v>1721</v>
      </c>
      <c r="S165" s="22">
        <v>44202</v>
      </c>
      <c r="T165" s="16"/>
    </row>
    <row r="166" spans="1:20" ht="37.799999999999997" x14ac:dyDescent="0.3">
      <c r="A166" s="14">
        <v>156</v>
      </c>
      <c r="B166" s="15" t="s">
        <v>4509</v>
      </c>
      <c r="C166" s="16" t="s">
        <v>54</v>
      </c>
      <c r="D166" s="16"/>
      <c r="E166" s="17"/>
      <c r="F166" s="18" t="s">
        <v>4510</v>
      </c>
      <c r="G166" s="16" t="s">
        <v>98</v>
      </c>
      <c r="H166" s="19" t="s">
        <v>4506</v>
      </c>
      <c r="I166" s="16">
        <v>1</v>
      </c>
      <c r="J166" s="16" t="s">
        <v>4493</v>
      </c>
      <c r="K166" s="20">
        <v>5373188117</v>
      </c>
      <c r="L166" s="21"/>
      <c r="M166" s="22">
        <v>44200</v>
      </c>
      <c r="N166" s="16">
        <v>1</v>
      </c>
      <c r="O166" s="16" t="s">
        <v>4493</v>
      </c>
      <c r="P166" s="16">
        <v>6914257508</v>
      </c>
      <c r="Q166" s="21"/>
      <c r="R166" s="23">
        <v>1121</v>
      </c>
      <c r="S166" s="22">
        <v>44202</v>
      </c>
      <c r="T166" s="16"/>
    </row>
    <row r="167" spans="1:20" ht="126" x14ac:dyDescent="0.3">
      <c r="A167" s="14">
        <v>157</v>
      </c>
      <c r="B167" s="15" t="s">
        <v>4511</v>
      </c>
      <c r="C167" s="16" t="s">
        <v>54</v>
      </c>
      <c r="D167" s="16"/>
      <c r="E167" s="17"/>
      <c r="F167" s="18" t="s">
        <v>4512</v>
      </c>
      <c r="G167" s="16" t="s">
        <v>98</v>
      </c>
      <c r="H167" s="29" t="s">
        <v>4513</v>
      </c>
      <c r="I167" s="16">
        <v>1</v>
      </c>
      <c r="J167" s="16" t="s">
        <v>4493</v>
      </c>
      <c r="K167" s="20">
        <v>5264000000</v>
      </c>
      <c r="L167" s="21"/>
      <c r="M167" s="22">
        <v>44228</v>
      </c>
      <c r="N167" s="16">
        <v>1</v>
      </c>
      <c r="O167" s="16" t="s">
        <v>4493</v>
      </c>
      <c r="P167" s="16">
        <v>5135031951</v>
      </c>
      <c r="Q167" s="21"/>
      <c r="R167" s="23">
        <v>33721</v>
      </c>
      <c r="S167" s="22">
        <v>44246</v>
      </c>
      <c r="T167" s="16"/>
    </row>
    <row r="168" spans="1:20" ht="50.4" x14ac:dyDescent="0.3">
      <c r="A168" s="14">
        <v>158</v>
      </c>
      <c r="B168" s="15" t="s">
        <v>4514</v>
      </c>
      <c r="C168" s="16" t="s">
        <v>54</v>
      </c>
      <c r="D168" s="16"/>
      <c r="E168" s="17"/>
      <c r="F168" s="18" t="s">
        <v>4515</v>
      </c>
      <c r="G168" s="16" t="s">
        <v>94</v>
      </c>
      <c r="H168" s="19" t="s">
        <v>4516</v>
      </c>
      <c r="I168" s="16">
        <v>1</v>
      </c>
      <c r="J168" s="16" t="s">
        <v>4493</v>
      </c>
      <c r="K168" s="20">
        <v>1352020146</v>
      </c>
      <c r="L168" s="21"/>
      <c r="M168" s="22">
        <v>44200</v>
      </c>
      <c r="N168" s="16">
        <v>1</v>
      </c>
      <c r="O168" s="16" t="s">
        <v>4493</v>
      </c>
      <c r="P168" s="16">
        <v>1823796186</v>
      </c>
      <c r="Q168" s="21"/>
      <c r="R168" s="23">
        <v>9521</v>
      </c>
      <c r="S168" s="22">
        <v>44202</v>
      </c>
      <c r="T168" s="16"/>
    </row>
    <row r="169" spans="1:20" ht="37.799999999999997" x14ac:dyDescent="0.3">
      <c r="A169" s="14">
        <v>159</v>
      </c>
      <c r="B169" s="15" t="s">
        <v>4517</v>
      </c>
      <c r="C169" s="16" t="s">
        <v>54</v>
      </c>
      <c r="D169" s="16"/>
      <c r="E169" s="17"/>
      <c r="F169" s="18" t="s">
        <v>4518</v>
      </c>
      <c r="G169" s="16" t="s">
        <v>94</v>
      </c>
      <c r="H169" s="19" t="s">
        <v>4506</v>
      </c>
      <c r="I169" s="16">
        <v>1</v>
      </c>
      <c r="J169" s="16" t="s">
        <v>4493</v>
      </c>
      <c r="K169" s="20">
        <v>288000000</v>
      </c>
      <c r="L169" s="21"/>
      <c r="M169" s="22">
        <v>44200</v>
      </c>
      <c r="N169" s="16">
        <v>1</v>
      </c>
      <c r="O169" s="16" t="s">
        <v>4493</v>
      </c>
      <c r="P169" s="20">
        <v>288000000</v>
      </c>
      <c r="Q169" s="21"/>
      <c r="R169" s="23">
        <v>1121</v>
      </c>
      <c r="S169" s="22">
        <v>44202</v>
      </c>
      <c r="T169" s="16"/>
    </row>
    <row r="170" spans="1:20" ht="75.599999999999994" x14ac:dyDescent="0.3">
      <c r="A170" s="14">
        <v>160</v>
      </c>
      <c r="B170" s="15" t="s">
        <v>4519</v>
      </c>
      <c r="C170" s="16" t="s">
        <v>54</v>
      </c>
      <c r="D170" s="16"/>
      <c r="E170" s="17"/>
      <c r="F170" s="18" t="s">
        <v>4520</v>
      </c>
      <c r="G170" s="16" t="s">
        <v>96</v>
      </c>
      <c r="H170" s="19" t="s">
        <v>4521</v>
      </c>
      <c r="I170" s="16">
        <v>1</v>
      </c>
      <c r="J170" s="16" t="s">
        <v>4493</v>
      </c>
      <c r="K170" s="20">
        <v>4675589921</v>
      </c>
      <c r="L170" s="21"/>
      <c r="M170" s="22">
        <v>44440</v>
      </c>
      <c r="N170" s="16">
        <v>1</v>
      </c>
      <c r="O170" s="16" t="s">
        <v>4493</v>
      </c>
      <c r="P170" s="16">
        <v>1500000000</v>
      </c>
      <c r="Q170" s="21"/>
      <c r="R170" s="23">
        <v>22021</v>
      </c>
      <c r="S170" s="22">
        <v>44482</v>
      </c>
      <c r="T170" s="16"/>
    </row>
    <row r="171" spans="1:20" ht="63" x14ac:dyDescent="0.3">
      <c r="A171" s="14">
        <v>161</v>
      </c>
      <c r="B171" s="15" t="s">
        <v>4522</v>
      </c>
      <c r="C171" s="16" t="s">
        <v>54</v>
      </c>
      <c r="D171" s="16"/>
      <c r="E171" s="17"/>
      <c r="F171" s="18" t="s">
        <v>4523</v>
      </c>
      <c r="G171" s="16" t="s">
        <v>98</v>
      </c>
      <c r="H171" s="19" t="s">
        <v>4524</v>
      </c>
      <c r="I171" s="16">
        <v>1</v>
      </c>
      <c r="J171" s="16" t="s">
        <v>4493</v>
      </c>
      <c r="K171" s="20">
        <v>500000000</v>
      </c>
      <c r="L171" s="21"/>
      <c r="M171" s="22">
        <v>44502</v>
      </c>
      <c r="N171" s="16">
        <v>1</v>
      </c>
      <c r="O171" s="16" t="s">
        <v>4493</v>
      </c>
      <c r="P171" s="16">
        <v>722997037</v>
      </c>
      <c r="Q171" s="21"/>
      <c r="R171" s="23">
        <v>21821</v>
      </c>
      <c r="S171" s="22">
        <v>44482</v>
      </c>
      <c r="T171" s="16"/>
    </row>
    <row r="172" spans="1:20" ht="37.799999999999997" x14ac:dyDescent="0.3">
      <c r="A172" s="14">
        <v>162</v>
      </c>
      <c r="B172" s="15" t="s">
        <v>4525</v>
      </c>
      <c r="C172" s="16" t="s">
        <v>54</v>
      </c>
      <c r="D172" s="16"/>
      <c r="E172" s="17"/>
      <c r="F172" s="18" t="s">
        <v>4526</v>
      </c>
      <c r="G172" s="16" t="s">
        <v>94</v>
      </c>
      <c r="H172" s="19" t="s">
        <v>4524</v>
      </c>
      <c r="I172" s="16">
        <v>1</v>
      </c>
      <c r="J172" s="16" t="s">
        <v>4493</v>
      </c>
      <c r="K172" s="20">
        <v>1712000000</v>
      </c>
      <c r="L172" s="21"/>
      <c r="M172" s="22">
        <v>44200</v>
      </c>
      <c r="N172" s="16">
        <v>1</v>
      </c>
      <c r="O172" s="16" t="s">
        <v>4493</v>
      </c>
      <c r="P172" s="16">
        <v>1648944449</v>
      </c>
      <c r="Q172" s="21"/>
      <c r="R172" s="23">
        <v>621</v>
      </c>
      <c r="S172" s="22">
        <v>44200</v>
      </c>
      <c r="T172" s="16"/>
    </row>
    <row r="173" spans="1:20" ht="96.6" x14ac:dyDescent="0.3">
      <c r="A173" s="14">
        <v>163</v>
      </c>
      <c r="B173" s="15" t="s">
        <v>4527</v>
      </c>
      <c r="C173" s="16" t="s">
        <v>54</v>
      </c>
      <c r="D173" s="16"/>
      <c r="E173" s="17"/>
      <c r="F173" s="18" t="s">
        <v>4528</v>
      </c>
      <c r="G173" s="16" t="s">
        <v>96</v>
      </c>
      <c r="H173" s="24" t="s">
        <v>4529</v>
      </c>
      <c r="I173" s="16">
        <v>1</v>
      </c>
      <c r="J173" s="16" t="s">
        <v>4493</v>
      </c>
      <c r="K173" s="20">
        <v>10202155</v>
      </c>
      <c r="L173" s="21"/>
      <c r="M173" s="22">
        <v>44228</v>
      </c>
      <c r="N173" s="16">
        <v>1</v>
      </c>
      <c r="O173" s="16" t="s">
        <v>4493</v>
      </c>
      <c r="P173" s="20">
        <v>20202155</v>
      </c>
      <c r="Q173" s="21"/>
      <c r="R173" s="23" t="s">
        <v>4530</v>
      </c>
      <c r="S173" s="22">
        <v>44201</v>
      </c>
      <c r="T173" s="16"/>
    </row>
    <row r="174" spans="1:20" ht="50.4" x14ac:dyDescent="0.3">
      <c r="A174" s="14">
        <v>164</v>
      </c>
      <c r="B174" s="15" t="s">
        <v>4531</v>
      </c>
      <c r="C174" s="16" t="s">
        <v>54</v>
      </c>
      <c r="D174" s="16"/>
      <c r="E174" s="17"/>
      <c r="F174" s="18" t="s">
        <v>4532</v>
      </c>
      <c r="G174" s="16" t="s">
        <v>99</v>
      </c>
      <c r="H174" s="19" t="s">
        <v>4533</v>
      </c>
      <c r="I174" s="16">
        <v>1</v>
      </c>
      <c r="J174" s="16" t="s">
        <v>4493</v>
      </c>
      <c r="K174" s="20">
        <v>166425000</v>
      </c>
      <c r="L174" s="21"/>
      <c r="M174" s="22">
        <v>44531</v>
      </c>
      <c r="N174" s="16">
        <v>1</v>
      </c>
      <c r="O174" s="16" t="s">
        <v>4493</v>
      </c>
      <c r="P174" s="16">
        <v>166425000</v>
      </c>
      <c r="Q174" s="21"/>
      <c r="R174" s="23">
        <v>23021</v>
      </c>
      <c r="S174" s="22">
        <v>44523</v>
      </c>
      <c r="T174" s="16"/>
    </row>
    <row r="175" spans="1:20" ht="126" x14ac:dyDescent="0.3">
      <c r="A175" s="14">
        <v>165</v>
      </c>
      <c r="B175" s="15" t="s">
        <v>4534</v>
      </c>
      <c r="C175" s="16" t="s">
        <v>54</v>
      </c>
      <c r="D175" s="16"/>
      <c r="E175" s="17"/>
      <c r="F175" s="18" t="s">
        <v>4535</v>
      </c>
      <c r="G175" s="16" t="s">
        <v>98</v>
      </c>
      <c r="H175" s="27" t="s">
        <v>4536</v>
      </c>
      <c r="I175" s="16">
        <v>1</v>
      </c>
      <c r="J175" s="16" t="s">
        <v>4493</v>
      </c>
      <c r="K175" s="20">
        <v>3278500000</v>
      </c>
      <c r="L175" s="21"/>
      <c r="M175" s="22">
        <v>44531</v>
      </c>
      <c r="N175" s="16">
        <v>1</v>
      </c>
      <c r="O175" s="16" t="s">
        <v>4493</v>
      </c>
      <c r="P175" s="20">
        <v>3278500000</v>
      </c>
      <c r="Q175" s="21"/>
      <c r="R175" s="23">
        <v>43821</v>
      </c>
      <c r="S175" s="22">
        <v>44490</v>
      </c>
      <c r="T175" s="16"/>
    </row>
    <row r="176" spans="1:20" ht="126" x14ac:dyDescent="0.3">
      <c r="A176" s="14">
        <v>166</v>
      </c>
      <c r="B176" s="15" t="s">
        <v>4537</v>
      </c>
      <c r="C176" s="16" t="s">
        <v>54</v>
      </c>
      <c r="D176" s="16"/>
      <c r="E176" s="17"/>
      <c r="F176" s="18" t="s">
        <v>4538</v>
      </c>
      <c r="G176" s="16" t="s">
        <v>98</v>
      </c>
      <c r="H176" s="27" t="s">
        <v>4536</v>
      </c>
      <c r="I176" s="16">
        <v>1</v>
      </c>
      <c r="J176" s="16" t="s">
        <v>4493</v>
      </c>
      <c r="K176" s="20">
        <v>58500000</v>
      </c>
      <c r="L176" s="21"/>
      <c r="M176" s="22">
        <v>44531</v>
      </c>
      <c r="N176" s="16">
        <v>1</v>
      </c>
      <c r="O176" s="16" t="s">
        <v>4493</v>
      </c>
      <c r="P176" s="20">
        <v>58500000</v>
      </c>
      <c r="Q176" s="21"/>
      <c r="R176" s="23">
        <v>43821</v>
      </c>
      <c r="S176" s="22">
        <v>44490</v>
      </c>
      <c r="T176" s="16"/>
    </row>
    <row r="177" spans="1:20" ht="126" x14ac:dyDescent="0.3">
      <c r="A177" s="14">
        <v>167</v>
      </c>
      <c r="B177" s="15" t="s">
        <v>4539</v>
      </c>
      <c r="C177" s="16" t="s">
        <v>54</v>
      </c>
      <c r="D177" s="16"/>
      <c r="E177" s="17"/>
      <c r="F177" s="18" t="s">
        <v>4540</v>
      </c>
      <c r="G177" s="16" t="s">
        <v>98</v>
      </c>
      <c r="H177" s="27" t="s">
        <v>4536</v>
      </c>
      <c r="I177" s="16">
        <v>1</v>
      </c>
      <c r="J177" s="16" t="s">
        <v>4493</v>
      </c>
      <c r="K177" s="20">
        <v>18000000</v>
      </c>
      <c r="L177" s="21"/>
      <c r="M177" s="22">
        <v>44531</v>
      </c>
      <c r="N177" s="16">
        <v>1</v>
      </c>
      <c r="O177" s="16" t="s">
        <v>4493</v>
      </c>
      <c r="P177" s="20">
        <v>36000000</v>
      </c>
      <c r="Q177" s="21"/>
      <c r="R177" s="23">
        <v>43821</v>
      </c>
      <c r="S177" s="22">
        <v>44490</v>
      </c>
      <c r="T177" s="16"/>
    </row>
    <row r="178" spans="1:20" ht="138.6" x14ac:dyDescent="0.3">
      <c r="A178" s="14">
        <v>168</v>
      </c>
      <c r="B178" s="15" t="s">
        <v>4541</v>
      </c>
      <c r="C178" s="16" t="s">
        <v>54</v>
      </c>
      <c r="D178" s="16"/>
      <c r="E178" s="17"/>
      <c r="F178" s="18" t="s">
        <v>4542</v>
      </c>
      <c r="G178" s="16" t="s">
        <v>98</v>
      </c>
      <c r="H178" s="27" t="s">
        <v>4536</v>
      </c>
      <c r="I178" s="16">
        <v>1</v>
      </c>
      <c r="J178" s="16" t="s">
        <v>4493</v>
      </c>
      <c r="K178" s="20">
        <v>58500000</v>
      </c>
      <c r="L178" s="21"/>
      <c r="M178" s="22">
        <v>44531</v>
      </c>
      <c r="N178" s="16">
        <v>1</v>
      </c>
      <c r="O178" s="16" t="s">
        <v>4493</v>
      </c>
      <c r="P178" s="20">
        <v>36000000</v>
      </c>
      <c r="Q178" s="21"/>
      <c r="R178" s="23">
        <v>43821</v>
      </c>
      <c r="S178" s="22">
        <v>44490</v>
      </c>
      <c r="T178" s="16"/>
    </row>
    <row r="179" spans="1:20" ht="126" x14ac:dyDescent="0.3">
      <c r="A179" s="14">
        <v>169</v>
      </c>
      <c r="B179" s="15" t="s">
        <v>4543</v>
      </c>
      <c r="C179" s="16" t="s">
        <v>54</v>
      </c>
      <c r="D179" s="16"/>
      <c r="E179" s="17"/>
      <c r="F179" s="18" t="s">
        <v>4544</v>
      </c>
      <c r="G179" s="16" t="s">
        <v>98</v>
      </c>
      <c r="H179" s="27" t="s">
        <v>4536</v>
      </c>
      <c r="I179" s="16">
        <v>1</v>
      </c>
      <c r="J179" s="16" t="s">
        <v>4493</v>
      </c>
      <c r="K179" s="20">
        <v>36000000</v>
      </c>
      <c r="L179" s="21"/>
      <c r="M179" s="22">
        <v>44531</v>
      </c>
      <c r="N179" s="16">
        <v>1</v>
      </c>
      <c r="O179" s="16" t="s">
        <v>4493</v>
      </c>
      <c r="P179" s="20">
        <v>76500000</v>
      </c>
      <c r="Q179" s="21"/>
      <c r="R179" s="23">
        <v>43821</v>
      </c>
      <c r="S179" s="22">
        <v>44490</v>
      </c>
      <c r="T179" s="16"/>
    </row>
    <row r="180" spans="1:20" ht="126" x14ac:dyDescent="0.3">
      <c r="A180" s="14">
        <v>170</v>
      </c>
      <c r="B180" s="15" t="s">
        <v>4545</v>
      </c>
      <c r="C180" s="16" t="s">
        <v>54</v>
      </c>
      <c r="D180" s="16"/>
      <c r="E180" s="17"/>
      <c r="F180" s="18" t="s">
        <v>4546</v>
      </c>
      <c r="G180" s="16" t="s">
        <v>98</v>
      </c>
      <c r="H180" s="27" t="s">
        <v>4536</v>
      </c>
      <c r="I180" s="16">
        <v>1</v>
      </c>
      <c r="J180" s="16" t="s">
        <v>4493</v>
      </c>
      <c r="K180" s="20">
        <v>36000000</v>
      </c>
      <c r="L180" s="21"/>
      <c r="M180" s="22">
        <v>44531</v>
      </c>
      <c r="N180" s="16">
        <v>1</v>
      </c>
      <c r="O180" s="16" t="s">
        <v>4493</v>
      </c>
      <c r="P180" s="20">
        <v>36000000</v>
      </c>
      <c r="Q180" s="21"/>
      <c r="R180" s="23">
        <v>43821</v>
      </c>
      <c r="S180" s="22">
        <v>44490</v>
      </c>
      <c r="T180" s="16"/>
    </row>
    <row r="181" spans="1:20" ht="126" x14ac:dyDescent="0.3">
      <c r="A181" s="14">
        <v>171</v>
      </c>
      <c r="B181" s="15" t="s">
        <v>4547</v>
      </c>
      <c r="C181" s="16" t="s">
        <v>54</v>
      </c>
      <c r="D181" s="16"/>
      <c r="E181" s="17"/>
      <c r="F181" s="18" t="s">
        <v>4548</v>
      </c>
      <c r="G181" s="16" t="s">
        <v>98</v>
      </c>
      <c r="H181" s="27" t="s">
        <v>4536</v>
      </c>
      <c r="I181" s="16">
        <v>1</v>
      </c>
      <c r="J181" s="16" t="s">
        <v>4493</v>
      </c>
      <c r="K181" s="20">
        <v>76500000</v>
      </c>
      <c r="L181" s="21"/>
      <c r="M181" s="22">
        <v>44531</v>
      </c>
      <c r="N181" s="16">
        <v>1</v>
      </c>
      <c r="O181" s="16" t="s">
        <v>4493</v>
      </c>
      <c r="P181" s="20">
        <v>76500000</v>
      </c>
      <c r="Q181" s="21"/>
      <c r="R181" s="23">
        <v>43821</v>
      </c>
      <c r="S181" s="22">
        <v>44490</v>
      </c>
      <c r="T181" s="16"/>
    </row>
    <row r="182" spans="1:20" ht="126" x14ac:dyDescent="0.3">
      <c r="A182" s="14">
        <v>172</v>
      </c>
      <c r="B182" s="15" t="s">
        <v>4549</v>
      </c>
      <c r="C182" s="16" t="s">
        <v>54</v>
      </c>
      <c r="D182" s="16"/>
      <c r="E182" s="17"/>
      <c r="F182" s="18" t="s">
        <v>4550</v>
      </c>
      <c r="G182" s="16" t="s">
        <v>98</v>
      </c>
      <c r="H182" s="27" t="s">
        <v>4536</v>
      </c>
      <c r="I182" s="16">
        <v>1</v>
      </c>
      <c r="J182" s="16" t="s">
        <v>4493</v>
      </c>
      <c r="K182" s="20">
        <v>36000000</v>
      </c>
      <c r="L182" s="21"/>
      <c r="M182" s="22">
        <v>44531</v>
      </c>
      <c r="N182" s="16">
        <v>1</v>
      </c>
      <c r="O182" s="16" t="s">
        <v>4493</v>
      </c>
      <c r="P182" s="20">
        <v>58500000</v>
      </c>
      <c r="Q182" s="21"/>
      <c r="R182" s="23">
        <v>43821</v>
      </c>
      <c r="S182" s="22">
        <v>44490</v>
      </c>
      <c r="T182" s="16"/>
    </row>
    <row r="183" spans="1:20" ht="126" x14ac:dyDescent="0.3">
      <c r="A183" s="14">
        <v>173</v>
      </c>
      <c r="B183" s="15" t="s">
        <v>4551</v>
      </c>
      <c r="C183" s="16" t="s">
        <v>54</v>
      </c>
      <c r="D183" s="16"/>
      <c r="E183" s="17"/>
      <c r="F183" s="18" t="s">
        <v>4552</v>
      </c>
      <c r="G183" s="16" t="s">
        <v>98</v>
      </c>
      <c r="H183" s="27" t="s">
        <v>4536</v>
      </c>
      <c r="I183" s="16">
        <v>1</v>
      </c>
      <c r="J183" s="16" t="s">
        <v>4493</v>
      </c>
      <c r="K183" s="20">
        <v>58500000</v>
      </c>
      <c r="L183" s="21"/>
      <c r="M183" s="22">
        <v>44531</v>
      </c>
      <c r="N183" s="16">
        <v>1</v>
      </c>
      <c r="O183" s="16" t="s">
        <v>4493</v>
      </c>
      <c r="P183" s="16">
        <v>58500000</v>
      </c>
      <c r="Q183" s="21"/>
      <c r="R183" s="23">
        <v>43821</v>
      </c>
      <c r="S183" s="22">
        <v>44490</v>
      </c>
      <c r="T183" s="16"/>
    </row>
    <row r="184" spans="1:20" ht="138.6" x14ac:dyDescent="0.3">
      <c r="A184" s="14">
        <v>174</v>
      </c>
      <c r="B184" s="15" t="s">
        <v>4553</v>
      </c>
      <c r="C184" s="16" t="s">
        <v>54</v>
      </c>
      <c r="D184" s="16"/>
      <c r="E184" s="17"/>
      <c r="F184" s="18" t="s">
        <v>4554</v>
      </c>
      <c r="G184" s="16" t="s">
        <v>98</v>
      </c>
      <c r="H184" s="27" t="s">
        <v>4536</v>
      </c>
      <c r="I184" s="16">
        <v>1</v>
      </c>
      <c r="J184" s="16" t="s">
        <v>4493</v>
      </c>
      <c r="K184" s="20">
        <v>58500000</v>
      </c>
      <c r="L184" s="21"/>
      <c r="M184" s="22">
        <v>44531</v>
      </c>
      <c r="N184" s="16">
        <v>1</v>
      </c>
      <c r="O184" s="16" t="s">
        <v>4493</v>
      </c>
      <c r="P184" s="16">
        <v>58500000</v>
      </c>
      <c r="Q184" s="21"/>
      <c r="R184" s="23">
        <v>43821</v>
      </c>
      <c r="S184" s="22">
        <v>44490</v>
      </c>
      <c r="T184" s="16"/>
    </row>
    <row r="185" spans="1:20" x14ac:dyDescent="0.3">
      <c r="A185" s="2">
        <v>-1</v>
      </c>
      <c r="C185" s="6" t="s">
        <v>24</v>
      </c>
      <c r="D185" s="6" t="s">
        <v>24</v>
      </c>
      <c r="E185" s="6" t="s">
        <v>24</v>
      </c>
      <c r="F185" s="6" t="s">
        <v>24</v>
      </c>
      <c r="G185" s="6" t="s">
        <v>24</v>
      </c>
      <c r="H185" s="6" t="s">
        <v>24</v>
      </c>
      <c r="I185" s="6" t="s">
        <v>24</v>
      </c>
      <c r="J185" s="6" t="s">
        <v>24</v>
      </c>
      <c r="K185" s="6" t="s">
        <v>24</v>
      </c>
      <c r="L185" s="6" t="s">
        <v>24</v>
      </c>
      <c r="M185" s="6" t="s">
        <v>24</v>
      </c>
      <c r="N185" s="6" t="s">
        <v>24</v>
      </c>
      <c r="O185" s="6" t="s">
        <v>24</v>
      </c>
      <c r="P185" s="6" t="s">
        <v>24</v>
      </c>
      <c r="Q185" s="6" t="s">
        <v>24</v>
      </c>
      <c r="R185" s="6" t="s">
        <v>24</v>
      </c>
      <c r="S185" s="6" t="s">
        <v>24</v>
      </c>
      <c r="T185" s="6" t="s">
        <v>24</v>
      </c>
    </row>
    <row r="186" spans="1:20" x14ac:dyDescent="0.3">
      <c r="A186" s="2">
        <v>999999</v>
      </c>
      <c r="B186" s="1" t="s">
        <v>66</v>
      </c>
      <c r="C186" s="6" t="s">
        <v>24</v>
      </c>
      <c r="D186" s="6" t="s">
        <v>24</v>
      </c>
      <c r="E186" s="6" t="s">
        <v>24</v>
      </c>
      <c r="F186" s="6" t="s">
        <v>24</v>
      </c>
      <c r="G186" s="6" t="s">
        <v>24</v>
      </c>
      <c r="H186" s="6" t="s">
        <v>24</v>
      </c>
      <c r="I186" s="6" t="s">
        <v>24</v>
      </c>
      <c r="J186" s="6" t="s">
        <v>24</v>
      </c>
      <c r="K186" s="6" t="s">
        <v>24</v>
      </c>
      <c r="M186" s="6" t="s">
        <v>24</v>
      </c>
      <c r="N186" s="6" t="s">
        <v>24</v>
      </c>
      <c r="O186" s="6" t="s">
        <v>24</v>
      </c>
      <c r="P186" s="6" t="s">
        <v>24</v>
      </c>
      <c r="R186" s="6" t="s">
        <v>24</v>
      </c>
      <c r="S186" s="6" t="s">
        <v>24</v>
      </c>
      <c r="T186" s="6" t="s">
        <v>24</v>
      </c>
    </row>
    <row r="188" spans="1:20" x14ac:dyDescent="0.3">
      <c r="A188" s="2" t="s">
        <v>69</v>
      </c>
      <c r="B188" s="4" t="s">
        <v>91</v>
      </c>
      <c r="C188" s="5"/>
      <c r="D188" s="5"/>
      <c r="E188" s="5"/>
      <c r="F188" s="5"/>
      <c r="G188" s="5"/>
      <c r="H188" s="5"/>
      <c r="I188" s="5"/>
      <c r="J188" s="5"/>
      <c r="K188" s="5"/>
      <c r="L188" s="5"/>
      <c r="M188" s="5"/>
      <c r="N188" s="5"/>
      <c r="O188" s="5"/>
      <c r="P188" s="5"/>
      <c r="Q188" s="5"/>
      <c r="R188" s="5"/>
      <c r="S188" s="5"/>
      <c r="T188" s="5"/>
    </row>
    <row r="189" spans="1:20" x14ac:dyDescent="0.3">
      <c r="C189" s="2">
        <v>2</v>
      </c>
      <c r="D189" s="2">
        <v>3</v>
      </c>
      <c r="E189" s="2">
        <v>4</v>
      </c>
      <c r="F189" s="2">
        <v>8</v>
      </c>
      <c r="G189" s="2">
        <v>12</v>
      </c>
      <c r="H189" s="2">
        <v>16</v>
      </c>
      <c r="I189" s="2">
        <v>20</v>
      </c>
      <c r="J189" s="2">
        <v>24</v>
      </c>
      <c r="K189" s="2">
        <v>28</v>
      </c>
      <c r="L189" s="2">
        <v>32</v>
      </c>
      <c r="M189" s="2">
        <v>36</v>
      </c>
      <c r="N189" s="2">
        <v>40</v>
      </c>
      <c r="O189" s="2">
        <v>44</v>
      </c>
      <c r="P189" s="2">
        <v>48</v>
      </c>
      <c r="Q189" s="2">
        <v>52</v>
      </c>
      <c r="R189" s="2">
        <v>55</v>
      </c>
      <c r="S189" s="2">
        <v>56</v>
      </c>
      <c r="T189" s="2">
        <v>60</v>
      </c>
    </row>
    <row r="190" spans="1:20" x14ac:dyDescent="0.3">
      <c r="C190" s="2" t="s">
        <v>74</v>
      </c>
      <c r="D190" s="2" t="s">
        <v>75</v>
      </c>
      <c r="E190" s="2" t="s">
        <v>76</v>
      </c>
      <c r="F190" s="2" t="s">
        <v>77</v>
      </c>
      <c r="G190" s="2" t="s">
        <v>78</v>
      </c>
      <c r="H190" s="2" t="s">
        <v>79</v>
      </c>
      <c r="I190" s="2" t="s">
        <v>80</v>
      </c>
      <c r="J190" s="2" t="s">
        <v>81</v>
      </c>
      <c r="K190" s="2" t="s">
        <v>82</v>
      </c>
      <c r="L190" s="2" t="s">
        <v>83</v>
      </c>
      <c r="M190" s="2" t="s">
        <v>84</v>
      </c>
      <c r="N190" s="2" t="s">
        <v>85</v>
      </c>
      <c r="O190" s="2" t="s">
        <v>86</v>
      </c>
      <c r="P190" s="2" t="s">
        <v>87</v>
      </c>
      <c r="Q190" s="2" t="s">
        <v>88</v>
      </c>
      <c r="R190" s="2" t="s">
        <v>89</v>
      </c>
      <c r="S190" s="2" t="s">
        <v>90</v>
      </c>
      <c r="T190" s="2" t="s">
        <v>23</v>
      </c>
    </row>
    <row r="191" spans="1:20" x14ac:dyDescent="0.3">
      <c r="A191" s="2">
        <v>10</v>
      </c>
      <c r="B191" s="1" t="s">
        <v>92</v>
      </c>
      <c r="C191" s="6" t="s">
        <v>24</v>
      </c>
      <c r="D191" s="6" t="s">
        <v>24</v>
      </c>
      <c r="E191" s="7" t="s">
        <v>4884</v>
      </c>
      <c r="F191" s="6" t="s">
        <v>24</v>
      </c>
      <c r="G191" s="6" t="s">
        <v>24</v>
      </c>
      <c r="H191" s="6" t="s">
        <v>24</v>
      </c>
      <c r="I191" s="6" t="s">
        <v>24</v>
      </c>
      <c r="J191" s="6" t="s">
        <v>24</v>
      </c>
      <c r="K191" s="6" t="s">
        <v>24</v>
      </c>
      <c r="L191" s="6" t="s">
        <v>24</v>
      </c>
      <c r="M191" s="6" t="s">
        <v>24</v>
      </c>
      <c r="N191" s="6" t="s">
        <v>24</v>
      </c>
      <c r="O191" s="6" t="s">
        <v>24</v>
      </c>
      <c r="P191" s="6" t="s">
        <v>24</v>
      </c>
      <c r="Q191" s="6" t="s">
        <v>24</v>
      </c>
      <c r="R191" s="6" t="s">
        <v>24</v>
      </c>
      <c r="S191" s="6" t="s">
        <v>24</v>
      </c>
      <c r="T191" s="6" t="s">
        <v>24</v>
      </c>
    </row>
    <row r="351176" spans="1:2" x14ac:dyDescent="0.3">
      <c r="A351176" s="1" t="s">
        <v>54</v>
      </c>
      <c r="B351176" s="1" t="s">
        <v>93</v>
      </c>
    </row>
    <row r="351177" spans="1:2" x14ac:dyDescent="0.3">
      <c r="A351177" s="1" t="s">
        <v>55</v>
      </c>
      <c r="B351177" s="1" t="s">
        <v>94</v>
      </c>
    </row>
    <row r="351178" spans="1:2" x14ac:dyDescent="0.3">
      <c r="B351178" s="1" t="s">
        <v>95</v>
      </c>
    </row>
    <row r="351179" spans="1:2" x14ac:dyDescent="0.3">
      <c r="B351179" s="1" t="s">
        <v>96</v>
      </c>
    </row>
    <row r="351180" spans="1:2" x14ac:dyDescent="0.3">
      <c r="B351180" s="1" t="s">
        <v>97</v>
      </c>
    </row>
    <row r="351181" spans="1:2" x14ac:dyDescent="0.3">
      <c r="B351181" s="1" t="s">
        <v>98</v>
      </c>
    </row>
    <row r="351182" spans="1:2" x14ac:dyDescent="0.3">
      <c r="B351182" s="1" t="s">
        <v>99</v>
      </c>
    </row>
    <row r="351183" spans="1:2" x14ac:dyDescent="0.3">
      <c r="B351183" s="1" t="s">
        <v>100</v>
      </c>
    </row>
    <row r="351184" spans="1:2" x14ac:dyDescent="0.3">
      <c r="B351184" s="1" t="s">
        <v>101</v>
      </c>
    </row>
  </sheetData>
  <sheetProtection algorithmName="SHA-512" hashValue="hHeJf/9uxk8hlQRYvcda7TSAC6zbPZCci9ZoLFvYr/LNnDUGvyso56PPZB0jK4zYj7kQlTZIUIaAEU4NyFyowA==" saltValue="xbP8oTNQDLfnr+KF4uISkQ==" spinCount="100000" sheet="1" objects="1" scenarios="1"/>
  <mergeCells count="2">
    <mergeCell ref="B8:T8"/>
    <mergeCell ref="B188:T188"/>
  </mergeCells>
  <dataValidations count="17">
    <dataValidation type="decimal" allowBlank="1" showInputMessage="1" showErrorMessage="1" errorTitle="Entrada no válida" error="Por favor escriba un número" promptTitle="Escriba un número en esta casilla" prompt=" Registre EN PESOS el valor estimado por unidad del bien o servicio a adquirir." sqref="P14 P11 P78 P84:P86 P97 P99:P100 P103 P118 P120 P122 P129:P130 P132 P138:P139 P149 P151 P173 P169 P28:P44 P175:P182 K21:K184 K11:K19"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2:P13 K20 P183:P184 P15:P27 P170:P172 P79:P83 P87:P96 P98 P101:P102 P121 P131 P150 P119 P133:P137 P140:P148 P174 P152:P168 P45:P77 P104:P117 P123:P128" xr:uid="{00000000-0002-0000-02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91" xr:uid="{00000000-0002-0000-0200-00001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84" xr:uid="{8611AF50-AAE8-4E5F-8309-1FC264229F75}">
      <formula1>$B$351174:$B$351183</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84" xr:uid="{5A5DF45E-D7F6-4828-B2AB-AF4CA9DF6743}">
      <formula1>$A$351174:$A$351176</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84"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184" xr:uid="{00000000-0002-0000-0200-000002000000}">
      <formula1>0</formula1>
      <formula2>390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184"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184"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184"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184 L11:L184" xr:uid="{00000000-0002-0000-02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84" xr:uid="{00000000-0002-0000-02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184"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184" xr:uid="{00000000-0002-0000-02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184" xr:uid="{00000000-0002-0000-02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184" xr:uid="{00000000-0002-0000-02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184" xr:uid="{00000000-0002-0000-0200-000010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72D4-45BD-46FB-A2D1-043B89AA93B0}">
  <dimension ref="A1:S448"/>
  <sheetViews>
    <sheetView zoomScaleNormal="100" workbookViewId="0">
      <selection sqref="A1:XFD1048576"/>
    </sheetView>
  </sheetViews>
  <sheetFormatPr baseColWidth="10" defaultColWidth="9.109375" defaultRowHeight="14.4" x14ac:dyDescent="0.3"/>
  <cols>
    <col min="1" max="1" width="9.109375" style="41"/>
    <col min="2" max="2" width="16" style="41" customWidth="1"/>
    <col min="3" max="3" width="21" style="41" customWidth="1"/>
    <col min="4" max="4" width="23.21875" style="41" customWidth="1"/>
    <col min="5" max="5" width="39" style="43" customWidth="1"/>
    <col min="6" max="6" width="30.21875" style="41" customWidth="1"/>
    <col min="7" max="7" width="39" style="41" customWidth="1"/>
    <col min="8" max="8" width="28.6640625" style="41" customWidth="1"/>
    <col min="9" max="9" width="35.109375" style="41" customWidth="1"/>
    <col min="10" max="10" width="37.77734375" style="41" customWidth="1"/>
    <col min="11" max="11" width="35" style="41" customWidth="1"/>
    <col min="12" max="12" width="38" style="41" customWidth="1"/>
    <col min="13" max="13" width="17" style="41" customWidth="1"/>
    <col min="14" max="17" width="19.77734375" style="41" customWidth="1"/>
    <col min="18" max="18" width="56.33203125" style="44" customWidth="1"/>
    <col min="19" max="19" width="35" style="41" customWidth="1"/>
    <col min="20" max="16384" width="9.109375" style="41"/>
  </cols>
  <sheetData>
    <row r="1" spans="1:19" x14ac:dyDescent="0.3">
      <c r="B1" s="42" t="s">
        <v>0</v>
      </c>
      <c r="C1" s="42">
        <v>51</v>
      </c>
      <c r="D1" s="42" t="s">
        <v>1</v>
      </c>
    </row>
    <row r="2" spans="1:19" x14ac:dyDescent="0.3">
      <c r="B2" s="42" t="s">
        <v>2</v>
      </c>
      <c r="C2" s="42">
        <v>68</v>
      </c>
      <c r="D2" s="42" t="s">
        <v>102</v>
      </c>
    </row>
    <row r="3" spans="1:19" x14ac:dyDescent="0.3">
      <c r="B3" s="42" t="s">
        <v>4</v>
      </c>
      <c r="C3" s="42">
        <v>1</v>
      </c>
    </row>
    <row r="4" spans="1:19" x14ac:dyDescent="0.3">
      <c r="B4" s="42" t="s">
        <v>5</v>
      </c>
      <c r="C4" s="42">
        <v>3257</v>
      </c>
    </row>
    <row r="5" spans="1:19" x14ac:dyDescent="0.3">
      <c r="B5" s="42" t="s">
        <v>6</v>
      </c>
      <c r="C5" s="45">
        <v>44561</v>
      </c>
    </row>
    <row r="6" spans="1:19" x14ac:dyDescent="0.3">
      <c r="B6" s="42" t="s">
        <v>7</v>
      </c>
      <c r="C6" s="42">
        <v>12</v>
      </c>
      <c r="D6" s="42" t="s">
        <v>8</v>
      </c>
    </row>
    <row r="8" spans="1:19" x14ac:dyDescent="0.3">
      <c r="A8" s="42" t="s">
        <v>9</v>
      </c>
      <c r="B8" s="46" t="s">
        <v>103</v>
      </c>
      <c r="C8" s="47"/>
      <c r="D8" s="47"/>
      <c r="E8" s="47"/>
      <c r="F8" s="47"/>
      <c r="G8" s="47"/>
      <c r="H8" s="47"/>
      <c r="I8" s="47"/>
      <c r="J8" s="47"/>
      <c r="K8" s="47"/>
      <c r="L8" s="47"/>
      <c r="M8" s="47"/>
      <c r="N8" s="47"/>
      <c r="O8" s="47"/>
      <c r="P8" s="47"/>
      <c r="Q8" s="47"/>
      <c r="R8" s="48"/>
      <c r="S8" s="47"/>
    </row>
    <row r="9" spans="1:19" x14ac:dyDescent="0.3">
      <c r="C9" s="42">
        <v>2</v>
      </c>
      <c r="D9" s="42">
        <v>3</v>
      </c>
      <c r="E9" s="49">
        <v>4</v>
      </c>
      <c r="F9" s="42">
        <v>8</v>
      </c>
      <c r="G9" s="42">
        <v>12</v>
      </c>
      <c r="H9" s="42">
        <v>16</v>
      </c>
      <c r="I9" s="42">
        <v>20</v>
      </c>
      <c r="J9" s="42">
        <v>24</v>
      </c>
      <c r="K9" s="42">
        <v>28</v>
      </c>
      <c r="L9" s="42">
        <v>32</v>
      </c>
      <c r="M9" s="42">
        <v>36</v>
      </c>
      <c r="N9" s="42">
        <v>40</v>
      </c>
      <c r="O9" s="42">
        <v>44</v>
      </c>
      <c r="P9" s="42">
        <v>48</v>
      </c>
      <c r="Q9" s="42">
        <v>52</v>
      </c>
      <c r="R9" s="50">
        <v>56</v>
      </c>
      <c r="S9" s="42">
        <v>60</v>
      </c>
    </row>
    <row r="10" spans="1:19" ht="45.75" customHeight="1" x14ac:dyDescent="0.3">
      <c r="C10" s="51" t="s">
        <v>104</v>
      </c>
      <c r="D10" s="51" t="s">
        <v>13</v>
      </c>
      <c r="E10" s="52" t="s">
        <v>76</v>
      </c>
      <c r="F10" s="51" t="s">
        <v>105</v>
      </c>
      <c r="G10" s="51" t="s">
        <v>106</v>
      </c>
      <c r="H10" s="51" t="s">
        <v>107</v>
      </c>
      <c r="I10" s="51" t="s">
        <v>108</v>
      </c>
      <c r="J10" s="51" t="s">
        <v>109</v>
      </c>
      <c r="K10" s="51" t="s">
        <v>110</v>
      </c>
      <c r="L10" s="51" t="s">
        <v>111</v>
      </c>
      <c r="M10" s="51" t="s">
        <v>112</v>
      </c>
      <c r="N10" s="51" t="s">
        <v>113</v>
      </c>
      <c r="O10" s="51" t="s">
        <v>114</v>
      </c>
      <c r="P10" s="51" t="s">
        <v>115</v>
      </c>
      <c r="Q10" s="51" t="s">
        <v>116</v>
      </c>
      <c r="R10" s="53" t="s">
        <v>117</v>
      </c>
      <c r="S10" s="51" t="s">
        <v>23</v>
      </c>
    </row>
    <row r="11" spans="1:19" ht="45.75" customHeight="1" x14ac:dyDescent="0.3">
      <c r="A11" s="54">
        <v>1</v>
      </c>
      <c r="B11" s="55" t="s">
        <v>65</v>
      </c>
      <c r="C11" s="55" t="s">
        <v>54</v>
      </c>
      <c r="D11" s="55"/>
      <c r="E11" s="56" t="s">
        <v>4887</v>
      </c>
      <c r="F11" s="57" t="s">
        <v>4888</v>
      </c>
      <c r="G11" s="58" t="s">
        <v>4889</v>
      </c>
      <c r="H11" s="58" t="s">
        <v>4890</v>
      </c>
      <c r="I11" s="59" t="s">
        <v>4891</v>
      </c>
      <c r="J11" s="58" t="s">
        <v>4892</v>
      </c>
      <c r="K11" s="55">
        <v>0</v>
      </c>
      <c r="L11" s="55">
        <v>0</v>
      </c>
      <c r="M11" s="58" t="s">
        <v>4890</v>
      </c>
      <c r="N11" s="55">
        <v>365</v>
      </c>
      <c r="O11" s="55">
        <v>0</v>
      </c>
      <c r="P11" s="55">
        <v>1</v>
      </c>
      <c r="Q11" s="60">
        <v>1</v>
      </c>
      <c r="R11" s="61" t="s">
        <v>4893</v>
      </c>
      <c r="S11" s="58" t="s">
        <v>4894</v>
      </c>
    </row>
    <row r="12" spans="1:19" ht="45.75" customHeight="1" x14ac:dyDescent="0.3">
      <c r="A12" s="54">
        <v>2</v>
      </c>
      <c r="B12" s="55" t="s">
        <v>4480</v>
      </c>
      <c r="C12" s="55" t="s">
        <v>54</v>
      </c>
      <c r="D12" s="55"/>
      <c r="E12" s="56" t="s">
        <v>4887</v>
      </c>
      <c r="F12" s="57" t="s">
        <v>4888</v>
      </c>
      <c r="G12" s="58" t="s">
        <v>4895</v>
      </c>
      <c r="H12" s="58" t="s">
        <v>4890</v>
      </c>
      <c r="I12" s="59" t="s">
        <v>4891</v>
      </c>
      <c r="J12" s="58" t="s">
        <v>4896</v>
      </c>
      <c r="K12" s="55">
        <v>0</v>
      </c>
      <c r="L12" s="55">
        <v>0</v>
      </c>
      <c r="M12" s="58" t="s">
        <v>4890</v>
      </c>
      <c r="N12" s="55">
        <v>365</v>
      </c>
      <c r="O12" s="55">
        <v>0</v>
      </c>
      <c r="P12" s="55">
        <v>1</v>
      </c>
      <c r="Q12" s="60">
        <v>1</v>
      </c>
      <c r="R12" s="61" t="s">
        <v>7156</v>
      </c>
      <c r="S12" s="58" t="s">
        <v>4897</v>
      </c>
    </row>
    <row r="13" spans="1:19" ht="45.75" customHeight="1" x14ac:dyDescent="0.3">
      <c r="A13" s="54">
        <v>3</v>
      </c>
      <c r="B13" s="55" t="s">
        <v>4481</v>
      </c>
      <c r="C13" s="55" t="s">
        <v>54</v>
      </c>
      <c r="D13" s="55"/>
      <c r="E13" s="56" t="s">
        <v>4887</v>
      </c>
      <c r="F13" s="57" t="s">
        <v>4888</v>
      </c>
      <c r="G13" s="58" t="s">
        <v>4895</v>
      </c>
      <c r="H13" s="58" t="s">
        <v>4890</v>
      </c>
      <c r="I13" s="59" t="s">
        <v>4891</v>
      </c>
      <c r="J13" s="58" t="s">
        <v>4898</v>
      </c>
      <c r="K13" s="55">
        <v>0</v>
      </c>
      <c r="L13" s="55">
        <v>0</v>
      </c>
      <c r="M13" s="58" t="s">
        <v>4890</v>
      </c>
      <c r="N13" s="55">
        <v>365</v>
      </c>
      <c r="O13" s="55">
        <v>0</v>
      </c>
      <c r="P13" s="55">
        <v>1</v>
      </c>
      <c r="Q13" s="60">
        <v>1</v>
      </c>
      <c r="R13" s="61" t="s">
        <v>7156</v>
      </c>
      <c r="S13" s="58" t="s">
        <v>4897</v>
      </c>
    </row>
    <row r="14" spans="1:19" ht="45.75" customHeight="1" x14ac:dyDescent="0.3">
      <c r="A14" s="54">
        <v>4</v>
      </c>
      <c r="B14" s="55" t="s">
        <v>4558</v>
      </c>
      <c r="C14" s="62" t="s">
        <v>54</v>
      </c>
      <c r="D14" s="63"/>
      <c r="E14" s="56" t="s">
        <v>4887</v>
      </c>
      <c r="F14" s="57" t="s">
        <v>4888</v>
      </c>
      <c r="G14" s="58" t="s">
        <v>4899</v>
      </c>
      <c r="H14" s="58" t="s">
        <v>4890</v>
      </c>
      <c r="I14" s="59" t="s">
        <v>4891</v>
      </c>
      <c r="J14" s="58" t="s">
        <v>4900</v>
      </c>
      <c r="K14" s="55">
        <v>0</v>
      </c>
      <c r="L14" s="55">
        <v>0</v>
      </c>
      <c r="M14" s="58" t="s">
        <v>4890</v>
      </c>
      <c r="N14" s="55">
        <v>365</v>
      </c>
      <c r="O14" s="55">
        <v>0</v>
      </c>
      <c r="P14" s="55">
        <v>1</v>
      </c>
      <c r="Q14" s="60">
        <v>1</v>
      </c>
      <c r="R14" s="61" t="s">
        <v>4893</v>
      </c>
      <c r="S14" s="58" t="s">
        <v>4901</v>
      </c>
    </row>
    <row r="15" spans="1:19" ht="45.75" customHeight="1" x14ac:dyDescent="0.3">
      <c r="A15" s="54">
        <v>5</v>
      </c>
      <c r="B15" s="55" t="s">
        <v>4559</v>
      </c>
      <c r="C15" s="62" t="s">
        <v>54</v>
      </c>
      <c r="D15" s="63"/>
      <c r="E15" s="56" t="s">
        <v>4887</v>
      </c>
      <c r="F15" s="64" t="s">
        <v>4888</v>
      </c>
      <c r="G15" s="64" t="s">
        <v>4899</v>
      </c>
      <c r="H15" s="64" t="s">
        <v>4890</v>
      </c>
      <c r="I15" s="59" t="s">
        <v>4891</v>
      </c>
      <c r="J15" s="58" t="s">
        <v>4902</v>
      </c>
      <c r="K15" s="55">
        <v>0</v>
      </c>
      <c r="L15" s="55">
        <v>0</v>
      </c>
      <c r="M15" s="64" t="s">
        <v>4890</v>
      </c>
      <c r="N15" s="55">
        <v>365</v>
      </c>
      <c r="O15" s="55">
        <v>0</v>
      </c>
      <c r="P15" s="55">
        <v>1</v>
      </c>
      <c r="Q15" s="60">
        <v>0.75</v>
      </c>
      <c r="R15" s="61" t="s">
        <v>4893</v>
      </c>
      <c r="S15" s="64" t="s">
        <v>4903</v>
      </c>
    </row>
    <row r="16" spans="1:19" ht="45.75" customHeight="1" x14ac:dyDescent="0.3">
      <c r="A16" s="54">
        <v>6</v>
      </c>
      <c r="B16" s="55" t="s">
        <v>4562</v>
      </c>
      <c r="C16" s="62" t="s">
        <v>54</v>
      </c>
      <c r="D16" s="63"/>
      <c r="E16" s="56" t="s">
        <v>4887</v>
      </c>
      <c r="F16" s="57" t="s">
        <v>4888</v>
      </c>
      <c r="G16" s="58" t="s">
        <v>4899</v>
      </c>
      <c r="H16" s="58" t="s">
        <v>4890</v>
      </c>
      <c r="I16" s="59" t="s">
        <v>4891</v>
      </c>
      <c r="J16" s="58" t="s">
        <v>4902</v>
      </c>
      <c r="K16" s="55">
        <v>0</v>
      </c>
      <c r="L16" s="55">
        <v>0</v>
      </c>
      <c r="M16" s="58" t="s">
        <v>4890</v>
      </c>
      <c r="N16" s="55">
        <v>365</v>
      </c>
      <c r="O16" s="55">
        <v>0</v>
      </c>
      <c r="P16" s="55">
        <v>1</v>
      </c>
      <c r="Q16" s="60">
        <v>1</v>
      </c>
      <c r="R16" s="61" t="s">
        <v>4893</v>
      </c>
      <c r="S16" s="58" t="s">
        <v>4904</v>
      </c>
    </row>
    <row r="17" spans="1:19" ht="45.75" customHeight="1" x14ac:dyDescent="0.3">
      <c r="A17" s="54">
        <v>7</v>
      </c>
      <c r="B17" s="55" t="s">
        <v>4565</v>
      </c>
      <c r="C17" s="62" t="s">
        <v>54</v>
      </c>
      <c r="D17" s="63"/>
      <c r="E17" s="56" t="s">
        <v>4887</v>
      </c>
      <c r="F17" s="57" t="s">
        <v>4888</v>
      </c>
      <c r="G17" s="58" t="s">
        <v>4889</v>
      </c>
      <c r="H17" s="58" t="s">
        <v>4890</v>
      </c>
      <c r="I17" s="59" t="s">
        <v>4891</v>
      </c>
      <c r="J17" s="58" t="s">
        <v>4892</v>
      </c>
      <c r="K17" s="55">
        <v>0</v>
      </c>
      <c r="L17" s="55">
        <v>0</v>
      </c>
      <c r="M17" s="58" t="s">
        <v>4890</v>
      </c>
      <c r="N17" s="55">
        <v>365</v>
      </c>
      <c r="O17" s="55">
        <v>0</v>
      </c>
      <c r="P17" s="55">
        <v>1</v>
      </c>
      <c r="Q17" s="60">
        <v>1</v>
      </c>
      <c r="R17" s="61" t="s">
        <v>4893</v>
      </c>
      <c r="S17" s="58" t="s">
        <v>4905</v>
      </c>
    </row>
    <row r="18" spans="1:19" ht="45.75" customHeight="1" x14ac:dyDescent="0.3">
      <c r="A18" s="54">
        <v>8</v>
      </c>
      <c r="B18" s="55" t="s">
        <v>4568</v>
      </c>
      <c r="C18" s="62" t="s">
        <v>54</v>
      </c>
      <c r="D18" s="63"/>
      <c r="E18" s="56" t="s">
        <v>4887</v>
      </c>
      <c r="F18" s="57" t="s">
        <v>4888</v>
      </c>
      <c r="G18" s="58" t="s">
        <v>4889</v>
      </c>
      <c r="H18" s="58" t="s">
        <v>4890</v>
      </c>
      <c r="I18" s="59" t="s">
        <v>4891</v>
      </c>
      <c r="J18" s="58" t="s">
        <v>4892</v>
      </c>
      <c r="K18" s="55">
        <v>0</v>
      </c>
      <c r="L18" s="55">
        <v>0</v>
      </c>
      <c r="M18" s="58" t="s">
        <v>4890</v>
      </c>
      <c r="N18" s="55">
        <v>365</v>
      </c>
      <c r="O18" s="55">
        <v>0</v>
      </c>
      <c r="P18" s="55">
        <v>1</v>
      </c>
      <c r="Q18" s="60">
        <v>1</v>
      </c>
      <c r="R18" s="61" t="s">
        <v>4893</v>
      </c>
      <c r="S18" s="58" t="s">
        <v>4906</v>
      </c>
    </row>
    <row r="19" spans="1:19" ht="45.75" customHeight="1" x14ac:dyDescent="0.3">
      <c r="A19" s="54">
        <v>9</v>
      </c>
      <c r="B19" s="55" t="s">
        <v>4570</v>
      </c>
      <c r="C19" s="62" t="s">
        <v>54</v>
      </c>
      <c r="D19" s="63"/>
      <c r="E19" s="56" t="s">
        <v>4887</v>
      </c>
      <c r="F19" s="57" t="s">
        <v>4888</v>
      </c>
      <c r="G19" s="58" t="s">
        <v>4889</v>
      </c>
      <c r="H19" s="58" t="s">
        <v>4890</v>
      </c>
      <c r="I19" s="59" t="s">
        <v>4891</v>
      </c>
      <c r="J19" s="58" t="s">
        <v>4907</v>
      </c>
      <c r="K19" s="55">
        <v>0</v>
      </c>
      <c r="L19" s="55">
        <v>0</v>
      </c>
      <c r="M19" s="58" t="s">
        <v>4890</v>
      </c>
      <c r="N19" s="55">
        <v>365</v>
      </c>
      <c r="O19" s="55">
        <v>0</v>
      </c>
      <c r="P19" s="55">
        <v>1</v>
      </c>
      <c r="Q19" s="60">
        <v>1</v>
      </c>
      <c r="R19" s="61" t="s">
        <v>4893</v>
      </c>
      <c r="S19" s="58" t="s">
        <v>4908</v>
      </c>
    </row>
    <row r="20" spans="1:19" ht="45.75" customHeight="1" x14ac:dyDescent="0.3">
      <c r="A20" s="54">
        <v>10</v>
      </c>
      <c r="B20" s="55" t="s">
        <v>92</v>
      </c>
      <c r="C20" s="62" t="s">
        <v>54</v>
      </c>
      <c r="D20" s="63"/>
      <c r="E20" s="56" t="s">
        <v>4887</v>
      </c>
      <c r="F20" s="64" t="s">
        <v>4888</v>
      </c>
      <c r="G20" s="64" t="s">
        <v>4889</v>
      </c>
      <c r="H20" s="64" t="s">
        <v>4890</v>
      </c>
      <c r="I20" s="59" t="s">
        <v>4891</v>
      </c>
      <c r="J20" s="58" t="s">
        <v>4909</v>
      </c>
      <c r="K20" s="55">
        <v>0</v>
      </c>
      <c r="L20" s="55">
        <v>0</v>
      </c>
      <c r="M20" s="64" t="s">
        <v>4890</v>
      </c>
      <c r="N20" s="55">
        <v>365</v>
      </c>
      <c r="O20" s="55">
        <v>0</v>
      </c>
      <c r="P20" s="55">
        <v>1</v>
      </c>
      <c r="Q20" s="60">
        <v>0</v>
      </c>
      <c r="R20" s="61" t="s">
        <v>4893</v>
      </c>
      <c r="S20" s="64" t="s">
        <v>4910</v>
      </c>
    </row>
    <row r="21" spans="1:19" ht="45.75" customHeight="1" x14ac:dyDescent="0.3">
      <c r="A21" s="54">
        <v>11</v>
      </c>
      <c r="B21" s="55" t="s">
        <v>4574</v>
      </c>
      <c r="C21" s="62" t="s">
        <v>54</v>
      </c>
      <c r="D21" s="63"/>
      <c r="E21" s="56" t="s">
        <v>4887</v>
      </c>
      <c r="F21" s="64" t="s">
        <v>4911</v>
      </c>
      <c r="G21" s="64" t="s">
        <v>4912</v>
      </c>
      <c r="H21" s="64" t="s">
        <v>4890</v>
      </c>
      <c r="I21" s="59" t="s">
        <v>4891</v>
      </c>
      <c r="J21" s="58" t="s">
        <v>4913</v>
      </c>
      <c r="K21" s="55">
        <v>0</v>
      </c>
      <c r="L21" s="55">
        <v>0</v>
      </c>
      <c r="M21" s="64" t="s">
        <v>4890</v>
      </c>
      <c r="N21" s="55">
        <v>365</v>
      </c>
      <c r="O21" s="55">
        <v>0</v>
      </c>
      <c r="P21" s="55">
        <v>1</v>
      </c>
      <c r="Q21" s="60">
        <v>0.9</v>
      </c>
      <c r="R21" s="61" t="s">
        <v>4893</v>
      </c>
      <c r="S21" s="64" t="s">
        <v>4914</v>
      </c>
    </row>
    <row r="22" spans="1:19" ht="45.75" customHeight="1" x14ac:dyDescent="0.3">
      <c r="A22" s="54">
        <v>12</v>
      </c>
      <c r="B22" s="55" t="s">
        <v>4576</v>
      </c>
      <c r="C22" s="62" t="s">
        <v>54</v>
      </c>
      <c r="D22" s="63"/>
      <c r="E22" s="56" t="s">
        <v>4887</v>
      </c>
      <c r="F22" s="57" t="s">
        <v>4911</v>
      </c>
      <c r="G22" s="58" t="s">
        <v>4912</v>
      </c>
      <c r="H22" s="58" t="s">
        <v>4890</v>
      </c>
      <c r="I22" s="59" t="s">
        <v>4891</v>
      </c>
      <c r="J22" s="58" t="s">
        <v>4913</v>
      </c>
      <c r="K22" s="55">
        <v>0</v>
      </c>
      <c r="L22" s="55">
        <v>0</v>
      </c>
      <c r="M22" s="58" t="s">
        <v>4890</v>
      </c>
      <c r="N22" s="55">
        <v>365</v>
      </c>
      <c r="O22" s="55">
        <v>0</v>
      </c>
      <c r="P22" s="55">
        <v>1</v>
      </c>
      <c r="Q22" s="60">
        <v>1</v>
      </c>
      <c r="R22" s="61" t="s">
        <v>7157</v>
      </c>
      <c r="S22" s="58" t="s">
        <v>4915</v>
      </c>
    </row>
    <row r="23" spans="1:19" ht="45.75" customHeight="1" x14ac:dyDescent="0.3">
      <c r="A23" s="54">
        <v>13</v>
      </c>
      <c r="B23" s="55" t="s">
        <v>4578</v>
      </c>
      <c r="C23" s="62" t="s">
        <v>54</v>
      </c>
      <c r="D23" s="63"/>
      <c r="E23" s="56" t="s">
        <v>4887</v>
      </c>
      <c r="F23" s="57" t="s">
        <v>4911</v>
      </c>
      <c r="G23" s="58" t="s">
        <v>4912</v>
      </c>
      <c r="H23" s="58" t="s">
        <v>4890</v>
      </c>
      <c r="I23" s="59" t="s">
        <v>4891</v>
      </c>
      <c r="J23" s="58" t="s">
        <v>4913</v>
      </c>
      <c r="K23" s="55">
        <v>0</v>
      </c>
      <c r="L23" s="55">
        <v>0</v>
      </c>
      <c r="M23" s="58" t="s">
        <v>4890</v>
      </c>
      <c r="N23" s="55">
        <v>365</v>
      </c>
      <c r="O23" s="55">
        <v>0</v>
      </c>
      <c r="P23" s="55">
        <v>1</v>
      </c>
      <c r="Q23" s="60">
        <v>1</v>
      </c>
      <c r="R23" s="61" t="s">
        <v>4916</v>
      </c>
      <c r="S23" s="58" t="s">
        <v>4917</v>
      </c>
    </row>
    <row r="24" spans="1:19" ht="45.75" customHeight="1" x14ac:dyDescent="0.3">
      <c r="A24" s="54">
        <v>14</v>
      </c>
      <c r="B24" s="55" t="s">
        <v>4579</v>
      </c>
      <c r="C24" s="62" t="s">
        <v>54</v>
      </c>
      <c r="D24" s="63"/>
      <c r="E24" s="56" t="s">
        <v>4887</v>
      </c>
      <c r="F24" s="57" t="s">
        <v>4911</v>
      </c>
      <c r="G24" s="58" t="s">
        <v>4912</v>
      </c>
      <c r="H24" s="58" t="s">
        <v>4890</v>
      </c>
      <c r="I24" s="59" t="s">
        <v>4891</v>
      </c>
      <c r="J24" s="58" t="s">
        <v>4918</v>
      </c>
      <c r="K24" s="55">
        <v>0</v>
      </c>
      <c r="L24" s="55">
        <v>0</v>
      </c>
      <c r="M24" s="58" t="s">
        <v>4890</v>
      </c>
      <c r="N24" s="55">
        <v>365</v>
      </c>
      <c r="O24" s="55">
        <v>0</v>
      </c>
      <c r="P24" s="55">
        <v>1</v>
      </c>
      <c r="Q24" s="60">
        <v>1</v>
      </c>
      <c r="R24" s="61" t="s">
        <v>4893</v>
      </c>
      <c r="S24" s="58" t="s">
        <v>4919</v>
      </c>
    </row>
    <row r="25" spans="1:19" ht="45.75" customHeight="1" x14ac:dyDescent="0.3">
      <c r="A25" s="54">
        <v>15</v>
      </c>
      <c r="B25" s="55" t="s">
        <v>4581</v>
      </c>
      <c r="C25" s="62" t="s">
        <v>54</v>
      </c>
      <c r="D25" s="63"/>
      <c r="E25" s="56" t="s">
        <v>4887</v>
      </c>
      <c r="F25" s="57" t="s">
        <v>4911</v>
      </c>
      <c r="G25" s="58" t="s">
        <v>4912</v>
      </c>
      <c r="H25" s="58" t="s">
        <v>4890</v>
      </c>
      <c r="I25" s="59" t="s">
        <v>4891</v>
      </c>
      <c r="J25" s="58" t="s">
        <v>4920</v>
      </c>
      <c r="K25" s="55">
        <v>0</v>
      </c>
      <c r="L25" s="55">
        <v>0</v>
      </c>
      <c r="M25" s="58" t="s">
        <v>4890</v>
      </c>
      <c r="N25" s="55">
        <v>365</v>
      </c>
      <c r="O25" s="55">
        <v>0</v>
      </c>
      <c r="P25" s="55">
        <v>1</v>
      </c>
      <c r="Q25" s="60">
        <v>1</v>
      </c>
      <c r="R25" s="61" t="s">
        <v>7158</v>
      </c>
      <c r="S25" s="58" t="s">
        <v>4921</v>
      </c>
    </row>
    <row r="26" spans="1:19" ht="45.75" customHeight="1" x14ac:dyDescent="0.3">
      <c r="A26" s="54">
        <v>16</v>
      </c>
      <c r="B26" s="55" t="s">
        <v>4582</v>
      </c>
      <c r="C26" s="62" t="s">
        <v>54</v>
      </c>
      <c r="D26" s="63"/>
      <c r="E26" s="56" t="s">
        <v>4887</v>
      </c>
      <c r="F26" s="57" t="s">
        <v>4911</v>
      </c>
      <c r="G26" s="58" t="s">
        <v>4912</v>
      </c>
      <c r="H26" s="58" t="s">
        <v>4922</v>
      </c>
      <c r="I26" s="58" t="s">
        <v>4923</v>
      </c>
      <c r="J26" s="58" t="s">
        <v>4924</v>
      </c>
      <c r="K26" s="55">
        <v>0</v>
      </c>
      <c r="L26" s="55">
        <v>0</v>
      </c>
      <c r="M26" s="58" t="s">
        <v>4925</v>
      </c>
      <c r="N26" s="55">
        <v>365</v>
      </c>
      <c r="O26" s="55">
        <v>0</v>
      </c>
      <c r="P26" s="55">
        <v>1</v>
      </c>
      <c r="Q26" s="60">
        <v>1</v>
      </c>
      <c r="R26" s="61" t="s">
        <v>4893</v>
      </c>
      <c r="S26" s="58" t="s">
        <v>4926</v>
      </c>
    </row>
    <row r="27" spans="1:19" ht="45.75" customHeight="1" x14ac:dyDescent="0.3">
      <c r="A27" s="54">
        <v>17</v>
      </c>
      <c r="B27" s="55" t="s">
        <v>4583</v>
      </c>
      <c r="C27" s="62" t="s">
        <v>54</v>
      </c>
      <c r="D27" s="63"/>
      <c r="E27" s="56" t="s">
        <v>4887</v>
      </c>
      <c r="F27" s="57" t="s">
        <v>4911</v>
      </c>
      <c r="G27" s="58" t="s">
        <v>4912</v>
      </c>
      <c r="H27" s="58" t="s">
        <v>4922</v>
      </c>
      <c r="I27" s="59" t="s">
        <v>4891</v>
      </c>
      <c r="J27" s="58" t="s">
        <v>4924</v>
      </c>
      <c r="K27" s="55">
        <v>0</v>
      </c>
      <c r="L27" s="55">
        <v>0</v>
      </c>
      <c r="M27" s="58" t="s">
        <v>4925</v>
      </c>
      <c r="N27" s="55">
        <v>365</v>
      </c>
      <c r="O27" s="55">
        <v>0</v>
      </c>
      <c r="P27" s="55">
        <v>1</v>
      </c>
      <c r="Q27" s="60">
        <v>1</v>
      </c>
      <c r="R27" s="61" t="s">
        <v>4893</v>
      </c>
      <c r="S27" s="58" t="s">
        <v>4927</v>
      </c>
    </row>
    <row r="28" spans="1:19" ht="45.75" customHeight="1" x14ac:dyDescent="0.3">
      <c r="A28" s="54">
        <v>18</v>
      </c>
      <c r="B28" s="55" t="s">
        <v>4585</v>
      </c>
      <c r="C28" s="62" t="s">
        <v>54</v>
      </c>
      <c r="D28" s="63"/>
      <c r="E28" s="56" t="s">
        <v>4887</v>
      </c>
      <c r="F28" s="64" t="s">
        <v>4911</v>
      </c>
      <c r="G28" s="64" t="s">
        <v>4912</v>
      </c>
      <c r="H28" s="58" t="s">
        <v>4922</v>
      </c>
      <c r="I28" s="64" t="s">
        <v>4923</v>
      </c>
      <c r="J28" s="58" t="s">
        <v>4928</v>
      </c>
      <c r="K28" s="55">
        <v>0</v>
      </c>
      <c r="L28" s="55">
        <v>0</v>
      </c>
      <c r="M28" s="64" t="s">
        <v>4925</v>
      </c>
      <c r="N28" s="55">
        <v>365</v>
      </c>
      <c r="O28" s="55">
        <v>0</v>
      </c>
      <c r="P28" s="55">
        <v>1</v>
      </c>
      <c r="Q28" s="60">
        <v>0.78</v>
      </c>
      <c r="R28" s="61" t="s">
        <v>7159</v>
      </c>
      <c r="S28" s="64" t="s">
        <v>4929</v>
      </c>
    </row>
    <row r="29" spans="1:19" ht="45.75" customHeight="1" x14ac:dyDescent="0.3">
      <c r="A29" s="54">
        <v>19</v>
      </c>
      <c r="B29" s="55" t="s">
        <v>4587</v>
      </c>
      <c r="C29" s="62" t="s">
        <v>54</v>
      </c>
      <c r="D29" s="63"/>
      <c r="E29" s="56" t="s">
        <v>4887</v>
      </c>
      <c r="F29" s="57" t="s">
        <v>4911</v>
      </c>
      <c r="G29" s="58" t="s">
        <v>4912</v>
      </c>
      <c r="H29" s="58" t="s">
        <v>4922</v>
      </c>
      <c r="I29" s="64" t="s">
        <v>4923</v>
      </c>
      <c r="J29" s="58" t="s">
        <v>4930</v>
      </c>
      <c r="K29" s="55">
        <v>0</v>
      </c>
      <c r="L29" s="55">
        <v>0</v>
      </c>
      <c r="M29" s="58" t="s">
        <v>4925</v>
      </c>
      <c r="N29" s="55">
        <v>365</v>
      </c>
      <c r="O29" s="55">
        <v>0</v>
      </c>
      <c r="P29" s="55">
        <v>1</v>
      </c>
      <c r="Q29" s="60">
        <v>1</v>
      </c>
      <c r="R29" s="61" t="s">
        <v>4893</v>
      </c>
      <c r="S29" s="58" t="s">
        <v>4931</v>
      </c>
    </row>
    <row r="30" spans="1:19" ht="45.75" customHeight="1" x14ac:dyDescent="0.3">
      <c r="A30" s="54">
        <v>20</v>
      </c>
      <c r="B30" s="55" t="s">
        <v>4589</v>
      </c>
      <c r="C30" s="62" t="s">
        <v>54</v>
      </c>
      <c r="D30" s="63"/>
      <c r="E30" s="56" t="s">
        <v>4887</v>
      </c>
      <c r="F30" s="64" t="s">
        <v>4911</v>
      </c>
      <c r="G30" s="64" t="s">
        <v>4912</v>
      </c>
      <c r="H30" s="58" t="s">
        <v>4922</v>
      </c>
      <c r="I30" s="64" t="s">
        <v>4923</v>
      </c>
      <c r="J30" s="58" t="s">
        <v>4932</v>
      </c>
      <c r="K30" s="55">
        <v>0</v>
      </c>
      <c r="L30" s="55">
        <v>0</v>
      </c>
      <c r="M30" s="64" t="s">
        <v>4925</v>
      </c>
      <c r="N30" s="55">
        <v>365</v>
      </c>
      <c r="O30" s="55">
        <v>0</v>
      </c>
      <c r="P30" s="55">
        <v>1</v>
      </c>
      <c r="Q30" s="60">
        <v>0.96</v>
      </c>
      <c r="R30" s="61" t="s">
        <v>4893</v>
      </c>
      <c r="S30" s="64" t="s">
        <v>4933</v>
      </c>
    </row>
    <row r="31" spans="1:19" ht="45.75" customHeight="1" x14ac:dyDescent="0.3">
      <c r="A31" s="54">
        <v>21</v>
      </c>
      <c r="B31" s="55" t="s">
        <v>4591</v>
      </c>
      <c r="C31" s="62" t="s">
        <v>54</v>
      </c>
      <c r="D31" s="63"/>
      <c r="E31" s="56" t="s">
        <v>4887</v>
      </c>
      <c r="F31" s="64" t="s">
        <v>4911</v>
      </c>
      <c r="G31" s="64" t="s">
        <v>4912</v>
      </c>
      <c r="H31" s="58" t="s">
        <v>4922</v>
      </c>
      <c r="I31" s="64" t="s">
        <v>4923</v>
      </c>
      <c r="J31" s="58" t="s">
        <v>4934</v>
      </c>
      <c r="K31" s="55">
        <v>0</v>
      </c>
      <c r="L31" s="55">
        <v>0</v>
      </c>
      <c r="M31" s="64" t="s">
        <v>4925</v>
      </c>
      <c r="N31" s="55">
        <v>365</v>
      </c>
      <c r="O31" s="55">
        <v>0</v>
      </c>
      <c r="P31" s="55">
        <v>1</v>
      </c>
      <c r="Q31" s="60">
        <v>1.1399999999999999</v>
      </c>
      <c r="R31" s="61" t="s">
        <v>4935</v>
      </c>
      <c r="S31" s="64" t="s">
        <v>4936</v>
      </c>
    </row>
    <row r="32" spans="1:19" ht="45.75" customHeight="1" x14ac:dyDescent="0.3">
      <c r="A32" s="54">
        <v>22</v>
      </c>
      <c r="B32" s="55" t="s">
        <v>4594</v>
      </c>
      <c r="C32" s="62" t="s">
        <v>54</v>
      </c>
      <c r="D32" s="63"/>
      <c r="E32" s="56" t="s">
        <v>4887</v>
      </c>
      <c r="F32" s="64" t="s">
        <v>4911</v>
      </c>
      <c r="G32" s="64" t="s">
        <v>4912</v>
      </c>
      <c r="H32" s="58" t="s">
        <v>4922</v>
      </c>
      <c r="I32" s="64" t="s">
        <v>4923</v>
      </c>
      <c r="J32" s="58" t="s">
        <v>4937</v>
      </c>
      <c r="K32" s="55">
        <v>0</v>
      </c>
      <c r="L32" s="55">
        <v>0</v>
      </c>
      <c r="M32" s="64" t="s">
        <v>4925</v>
      </c>
      <c r="N32" s="55">
        <v>365</v>
      </c>
      <c r="O32" s="55">
        <v>0</v>
      </c>
      <c r="P32" s="55">
        <v>1</v>
      </c>
      <c r="Q32" s="60">
        <v>1.57</v>
      </c>
      <c r="R32" s="61" t="s">
        <v>4938</v>
      </c>
      <c r="S32" s="64" t="s">
        <v>4939</v>
      </c>
    </row>
    <row r="33" spans="1:19" ht="45.75" customHeight="1" x14ac:dyDescent="0.3">
      <c r="A33" s="54">
        <v>23</v>
      </c>
      <c r="B33" s="55" t="s">
        <v>4597</v>
      </c>
      <c r="C33" s="62" t="s">
        <v>54</v>
      </c>
      <c r="D33" s="63"/>
      <c r="E33" s="56" t="s">
        <v>4887</v>
      </c>
      <c r="F33" s="57" t="s">
        <v>4911</v>
      </c>
      <c r="G33" s="58" t="s">
        <v>4912</v>
      </c>
      <c r="H33" s="58" t="s">
        <v>4922</v>
      </c>
      <c r="I33" s="64" t="s">
        <v>4923</v>
      </c>
      <c r="J33" s="58" t="s">
        <v>4940</v>
      </c>
      <c r="K33" s="55">
        <v>0</v>
      </c>
      <c r="L33" s="55">
        <v>0</v>
      </c>
      <c r="M33" s="58" t="s">
        <v>4925</v>
      </c>
      <c r="N33" s="55">
        <v>365</v>
      </c>
      <c r="O33" s="55">
        <v>0</v>
      </c>
      <c r="P33" s="55">
        <v>1</v>
      </c>
      <c r="Q33" s="60">
        <v>1</v>
      </c>
      <c r="R33" s="61" t="s">
        <v>4893</v>
      </c>
      <c r="S33" s="58" t="s">
        <v>4941</v>
      </c>
    </row>
    <row r="34" spans="1:19" ht="45.75" customHeight="1" x14ac:dyDescent="0.3">
      <c r="A34" s="54">
        <v>24</v>
      </c>
      <c r="B34" s="55" t="s">
        <v>4600</v>
      </c>
      <c r="C34" s="62" t="s">
        <v>54</v>
      </c>
      <c r="D34" s="63"/>
      <c r="E34" s="56" t="s">
        <v>4887</v>
      </c>
      <c r="F34" s="57" t="s">
        <v>4911</v>
      </c>
      <c r="G34" s="58" t="s">
        <v>4912</v>
      </c>
      <c r="H34" s="58" t="s">
        <v>4922</v>
      </c>
      <c r="I34" s="64" t="s">
        <v>4923</v>
      </c>
      <c r="J34" s="58" t="s">
        <v>4942</v>
      </c>
      <c r="K34" s="55">
        <v>0</v>
      </c>
      <c r="L34" s="55">
        <v>0</v>
      </c>
      <c r="M34" s="58" t="s">
        <v>4925</v>
      </c>
      <c r="N34" s="55">
        <v>365</v>
      </c>
      <c r="O34" s="55">
        <v>0</v>
      </c>
      <c r="P34" s="55">
        <v>1</v>
      </c>
      <c r="Q34" s="60">
        <v>1</v>
      </c>
      <c r="R34" s="61" t="s">
        <v>4893</v>
      </c>
      <c r="S34" s="58" t="s">
        <v>4943</v>
      </c>
    </row>
    <row r="35" spans="1:19" ht="45.75" customHeight="1" x14ac:dyDescent="0.3">
      <c r="A35" s="54">
        <v>25</v>
      </c>
      <c r="B35" s="55" t="s">
        <v>4602</v>
      </c>
      <c r="C35" s="62" t="s">
        <v>54</v>
      </c>
      <c r="D35" s="63"/>
      <c r="E35" s="56" t="s">
        <v>4887</v>
      </c>
      <c r="F35" s="57" t="s">
        <v>4911</v>
      </c>
      <c r="G35" s="58" t="s">
        <v>4912</v>
      </c>
      <c r="H35" s="58" t="s">
        <v>4922</v>
      </c>
      <c r="I35" s="64" t="s">
        <v>4923</v>
      </c>
      <c r="J35" s="58" t="s">
        <v>4944</v>
      </c>
      <c r="K35" s="55">
        <v>0</v>
      </c>
      <c r="L35" s="55">
        <v>0</v>
      </c>
      <c r="M35" s="58" t="s">
        <v>4925</v>
      </c>
      <c r="N35" s="55">
        <v>365</v>
      </c>
      <c r="O35" s="55">
        <v>0</v>
      </c>
      <c r="P35" s="55">
        <v>1</v>
      </c>
      <c r="Q35" s="60">
        <v>1</v>
      </c>
      <c r="R35" s="61" t="s">
        <v>4893</v>
      </c>
      <c r="S35" s="58" t="s">
        <v>4945</v>
      </c>
    </row>
    <row r="36" spans="1:19" ht="45.75" customHeight="1" x14ac:dyDescent="0.3">
      <c r="A36" s="54">
        <v>26</v>
      </c>
      <c r="B36" s="55" t="s">
        <v>4604</v>
      </c>
      <c r="C36" s="62" t="s">
        <v>54</v>
      </c>
      <c r="D36" s="63"/>
      <c r="E36" s="56" t="s">
        <v>4887</v>
      </c>
      <c r="F36" s="57" t="s">
        <v>4911</v>
      </c>
      <c r="G36" s="58" t="s">
        <v>4912</v>
      </c>
      <c r="H36" s="58" t="s">
        <v>4922</v>
      </c>
      <c r="I36" s="59" t="s">
        <v>4891</v>
      </c>
      <c r="J36" s="58" t="s">
        <v>4946</v>
      </c>
      <c r="K36" s="55">
        <v>0</v>
      </c>
      <c r="L36" s="55">
        <v>0</v>
      </c>
      <c r="M36" s="58" t="s">
        <v>4925</v>
      </c>
      <c r="N36" s="55">
        <v>365</v>
      </c>
      <c r="O36" s="55">
        <v>0</v>
      </c>
      <c r="P36" s="55">
        <v>1</v>
      </c>
      <c r="Q36" s="60">
        <v>1</v>
      </c>
      <c r="R36" s="61" t="s">
        <v>4893</v>
      </c>
      <c r="S36" s="58" t="s">
        <v>4947</v>
      </c>
    </row>
    <row r="37" spans="1:19" ht="45.75" customHeight="1" x14ac:dyDescent="0.3">
      <c r="A37" s="54">
        <v>27</v>
      </c>
      <c r="B37" s="55" t="s">
        <v>4606</v>
      </c>
      <c r="C37" s="62" t="s">
        <v>54</v>
      </c>
      <c r="D37" s="63"/>
      <c r="E37" s="56" t="s">
        <v>4887</v>
      </c>
      <c r="F37" s="57" t="s">
        <v>4911</v>
      </c>
      <c r="G37" s="58" t="s">
        <v>4912</v>
      </c>
      <c r="H37" s="58" t="s">
        <v>4922</v>
      </c>
      <c r="I37" s="64" t="s">
        <v>4923</v>
      </c>
      <c r="J37" s="58" t="s">
        <v>4948</v>
      </c>
      <c r="K37" s="55">
        <v>0</v>
      </c>
      <c r="L37" s="55">
        <v>0</v>
      </c>
      <c r="M37" s="58" t="s">
        <v>4925</v>
      </c>
      <c r="N37" s="55">
        <v>365</v>
      </c>
      <c r="O37" s="55">
        <v>0</v>
      </c>
      <c r="P37" s="55">
        <v>1</v>
      </c>
      <c r="Q37" s="60">
        <v>1</v>
      </c>
      <c r="R37" s="61" t="s">
        <v>7160</v>
      </c>
      <c r="S37" s="58" t="s">
        <v>4949</v>
      </c>
    </row>
    <row r="38" spans="1:19" ht="45.75" customHeight="1" x14ac:dyDescent="0.3">
      <c r="A38" s="54">
        <v>28</v>
      </c>
      <c r="B38" s="55" t="s">
        <v>4608</v>
      </c>
      <c r="C38" s="62" t="s">
        <v>54</v>
      </c>
      <c r="D38" s="63"/>
      <c r="E38" s="56" t="s">
        <v>4887</v>
      </c>
      <c r="F38" s="64" t="s">
        <v>4911</v>
      </c>
      <c r="G38" s="64" t="s">
        <v>4912</v>
      </c>
      <c r="H38" s="58" t="s">
        <v>4922</v>
      </c>
      <c r="I38" s="59" t="s">
        <v>4891</v>
      </c>
      <c r="J38" s="58" t="s">
        <v>4950</v>
      </c>
      <c r="K38" s="55">
        <v>0</v>
      </c>
      <c r="L38" s="55">
        <v>0</v>
      </c>
      <c r="M38" s="64" t="s">
        <v>4925</v>
      </c>
      <c r="N38" s="55">
        <v>365</v>
      </c>
      <c r="O38" s="55">
        <v>0</v>
      </c>
      <c r="P38" s="55">
        <v>1</v>
      </c>
      <c r="Q38" s="60">
        <v>1.06</v>
      </c>
      <c r="R38" s="61" t="s">
        <v>4893</v>
      </c>
      <c r="S38" s="64" t="s">
        <v>4951</v>
      </c>
    </row>
    <row r="39" spans="1:19" ht="45.75" customHeight="1" x14ac:dyDescent="0.3">
      <c r="A39" s="54">
        <v>29</v>
      </c>
      <c r="B39" s="55" t="s">
        <v>4610</v>
      </c>
      <c r="C39" s="62" t="s">
        <v>54</v>
      </c>
      <c r="D39" s="63"/>
      <c r="E39" s="56" t="s">
        <v>4887</v>
      </c>
      <c r="F39" s="57" t="s">
        <v>4911</v>
      </c>
      <c r="G39" s="58" t="s">
        <v>4912</v>
      </c>
      <c r="H39" s="58" t="s">
        <v>4922</v>
      </c>
      <c r="I39" s="59" t="s">
        <v>4891</v>
      </c>
      <c r="J39" s="58" t="s">
        <v>4952</v>
      </c>
      <c r="K39" s="55">
        <v>0</v>
      </c>
      <c r="L39" s="55">
        <v>0</v>
      </c>
      <c r="M39" s="58" t="s">
        <v>4925</v>
      </c>
      <c r="N39" s="55">
        <v>365</v>
      </c>
      <c r="O39" s="55">
        <v>0</v>
      </c>
      <c r="P39" s="55">
        <v>1</v>
      </c>
      <c r="Q39" s="60">
        <v>1</v>
      </c>
      <c r="R39" s="61" t="s">
        <v>4893</v>
      </c>
      <c r="S39" s="58" t="s">
        <v>4953</v>
      </c>
    </row>
    <row r="40" spans="1:19" ht="45.75" customHeight="1" x14ac:dyDescent="0.3">
      <c r="A40" s="54">
        <v>30</v>
      </c>
      <c r="B40" s="55" t="s">
        <v>4612</v>
      </c>
      <c r="C40" s="62" t="s">
        <v>54</v>
      </c>
      <c r="D40" s="63"/>
      <c r="E40" s="56" t="s">
        <v>4887</v>
      </c>
      <c r="F40" s="57" t="s">
        <v>4911</v>
      </c>
      <c r="G40" s="58" t="s">
        <v>4912</v>
      </c>
      <c r="H40" s="58" t="s">
        <v>4922</v>
      </c>
      <c r="I40" s="64" t="s">
        <v>4923</v>
      </c>
      <c r="J40" s="58" t="s">
        <v>4954</v>
      </c>
      <c r="K40" s="55">
        <v>0</v>
      </c>
      <c r="L40" s="55">
        <v>0</v>
      </c>
      <c r="M40" s="58" t="s">
        <v>4925</v>
      </c>
      <c r="N40" s="55">
        <v>365</v>
      </c>
      <c r="O40" s="55">
        <v>0</v>
      </c>
      <c r="P40" s="55">
        <v>1</v>
      </c>
      <c r="Q40" s="60">
        <v>1</v>
      </c>
      <c r="R40" s="61" t="s">
        <v>4893</v>
      </c>
      <c r="S40" s="58" t="s">
        <v>4955</v>
      </c>
    </row>
    <row r="41" spans="1:19" ht="45.75" customHeight="1" x14ac:dyDescent="0.3">
      <c r="A41" s="54">
        <v>31</v>
      </c>
      <c r="B41" s="55" t="s">
        <v>4614</v>
      </c>
      <c r="C41" s="62" t="s">
        <v>54</v>
      </c>
      <c r="D41" s="63"/>
      <c r="E41" s="56" t="s">
        <v>4887</v>
      </c>
      <c r="F41" s="57" t="s">
        <v>4911</v>
      </c>
      <c r="G41" s="58" t="s">
        <v>4912</v>
      </c>
      <c r="H41" s="58" t="s">
        <v>4922</v>
      </c>
      <c r="I41" s="64" t="s">
        <v>4923</v>
      </c>
      <c r="J41" s="58" t="s">
        <v>4954</v>
      </c>
      <c r="K41" s="55">
        <v>0</v>
      </c>
      <c r="L41" s="55">
        <v>0</v>
      </c>
      <c r="M41" s="58" t="s">
        <v>4925</v>
      </c>
      <c r="N41" s="55">
        <v>365</v>
      </c>
      <c r="O41" s="55">
        <v>0</v>
      </c>
      <c r="P41" s="55">
        <v>1</v>
      </c>
      <c r="Q41" s="60">
        <v>1</v>
      </c>
      <c r="R41" s="61" t="s">
        <v>4893</v>
      </c>
      <c r="S41" s="58" t="s">
        <v>4956</v>
      </c>
    </row>
    <row r="42" spans="1:19" ht="45.75" customHeight="1" x14ac:dyDescent="0.3">
      <c r="A42" s="54">
        <v>32</v>
      </c>
      <c r="B42" s="55" t="s">
        <v>4617</v>
      </c>
      <c r="C42" s="62" t="s">
        <v>54</v>
      </c>
      <c r="D42" s="63"/>
      <c r="E42" s="56" t="s">
        <v>4887</v>
      </c>
      <c r="F42" s="57" t="s">
        <v>4911</v>
      </c>
      <c r="G42" s="58" t="s">
        <v>4912</v>
      </c>
      <c r="H42" s="58" t="s">
        <v>4922</v>
      </c>
      <c r="I42" s="59" t="s">
        <v>4891</v>
      </c>
      <c r="J42" s="58" t="s">
        <v>4957</v>
      </c>
      <c r="K42" s="55">
        <v>0</v>
      </c>
      <c r="L42" s="55">
        <v>0</v>
      </c>
      <c r="M42" s="58" t="s">
        <v>4925</v>
      </c>
      <c r="N42" s="55">
        <v>365</v>
      </c>
      <c r="O42" s="55">
        <v>0</v>
      </c>
      <c r="P42" s="55">
        <v>1</v>
      </c>
      <c r="Q42" s="60">
        <v>1</v>
      </c>
      <c r="R42" s="61" t="s">
        <v>4893</v>
      </c>
      <c r="S42" s="58" t="s">
        <v>4958</v>
      </c>
    </row>
    <row r="43" spans="1:19" ht="45.75" customHeight="1" x14ac:dyDescent="0.3">
      <c r="A43" s="54">
        <v>33</v>
      </c>
      <c r="B43" s="55" t="s">
        <v>4620</v>
      </c>
      <c r="C43" s="62" t="s">
        <v>54</v>
      </c>
      <c r="D43" s="63"/>
      <c r="E43" s="56" t="s">
        <v>4887</v>
      </c>
      <c r="F43" s="57" t="s">
        <v>4911</v>
      </c>
      <c r="G43" s="58" t="s">
        <v>4912</v>
      </c>
      <c r="H43" s="58" t="s">
        <v>4922</v>
      </c>
      <c r="I43" s="59" t="s">
        <v>4891</v>
      </c>
      <c r="J43" s="58" t="s">
        <v>4957</v>
      </c>
      <c r="K43" s="55">
        <v>0</v>
      </c>
      <c r="L43" s="55">
        <v>0</v>
      </c>
      <c r="M43" s="58" t="s">
        <v>4925</v>
      </c>
      <c r="N43" s="55">
        <v>365</v>
      </c>
      <c r="O43" s="55">
        <v>0</v>
      </c>
      <c r="P43" s="55">
        <v>1</v>
      </c>
      <c r="Q43" s="60">
        <v>1</v>
      </c>
      <c r="R43" s="61" t="s">
        <v>4893</v>
      </c>
      <c r="S43" s="58" t="s">
        <v>4959</v>
      </c>
    </row>
    <row r="44" spans="1:19" ht="45.75" customHeight="1" x14ac:dyDescent="0.3">
      <c r="A44" s="54">
        <v>34</v>
      </c>
      <c r="B44" s="55" t="s">
        <v>4622</v>
      </c>
      <c r="C44" s="62" t="s">
        <v>54</v>
      </c>
      <c r="D44" s="63"/>
      <c r="E44" s="56" t="s">
        <v>4887</v>
      </c>
      <c r="F44" s="57" t="s">
        <v>4911</v>
      </c>
      <c r="G44" s="58" t="s">
        <v>4912</v>
      </c>
      <c r="H44" s="58" t="s">
        <v>4922</v>
      </c>
      <c r="I44" s="64" t="s">
        <v>4923</v>
      </c>
      <c r="J44" s="58" t="s">
        <v>4960</v>
      </c>
      <c r="K44" s="55">
        <v>0</v>
      </c>
      <c r="L44" s="55">
        <v>0</v>
      </c>
      <c r="M44" s="58" t="s">
        <v>4925</v>
      </c>
      <c r="N44" s="55">
        <v>365</v>
      </c>
      <c r="O44" s="55">
        <v>0</v>
      </c>
      <c r="P44" s="55">
        <v>1</v>
      </c>
      <c r="Q44" s="60">
        <v>1</v>
      </c>
      <c r="R44" s="61" t="s">
        <v>4893</v>
      </c>
      <c r="S44" s="58" t="s">
        <v>4961</v>
      </c>
    </row>
    <row r="45" spans="1:19" ht="45.75" customHeight="1" x14ac:dyDescent="0.3">
      <c r="A45" s="54">
        <v>35</v>
      </c>
      <c r="B45" s="55" t="s">
        <v>4624</v>
      </c>
      <c r="C45" s="62" t="s">
        <v>54</v>
      </c>
      <c r="D45" s="63"/>
      <c r="E45" s="56" t="s">
        <v>4887</v>
      </c>
      <c r="F45" s="57" t="s">
        <v>4911</v>
      </c>
      <c r="G45" s="58" t="s">
        <v>4912</v>
      </c>
      <c r="H45" s="58" t="s">
        <v>4922</v>
      </c>
      <c r="I45" s="64" t="s">
        <v>4923</v>
      </c>
      <c r="J45" s="58" t="s">
        <v>4960</v>
      </c>
      <c r="K45" s="55">
        <v>0</v>
      </c>
      <c r="L45" s="55">
        <v>0</v>
      </c>
      <c r="M45" s="58" t="s">
        <v>4925</v>
      </c>
      <c r="N45" s="55">
        <v>365</v>
      </c>
      <c r="O45" s="55">
        <v>0</v>
      </c>
      <c r="P45" s="55">
        <v>1</v>
      </c>
      <c r="Q45" s="60">
        <v>1</v>
      </c>
      <c r="R45" s="61" t="s">
        <v>4893</v>
      </c>
      <c r="S45" s="58" t="s">
        <v>4962</v>
      </c>
    </row>
    <row r="46" spans="1:19" ht="45.75" customHeight="1" x14ac:dyDescent="0.3">
      <c r="A46" s="54">
        <v>36</v>
      </c>
      <c r="B46" s="55" t="s">
        <v>4627</v>
      </c>
      <c r="C46" s="62" t="s">
        <v>54</v>
      </c>
      <c r="D46" s="63"/>
      <c r="E46" s="56" t="s">
        <v>4887</v>
      </c>
      <c r="F46" s="57" t="s">
        <v>4911</v>
      </c>
      <c r="G46" s="58" t="s">
        <v>4912</v>
      </c>
      <c r="H46" s="58" t="s">
        <v>4922</v>
      </c>
      <c r="I46" s="64" t="s">
        <v>4923</v>
      </c>
      <c r="J46" s="58" t="s">
        <v>4963</v>
      </c>
      <c r="K46" s="55">
        <v>0</v>
      </c>
      <c r="L46" s="55">
        <v>0</v>
      </c>
      <c r="M46" s="58" t="s">
        <v>4925</v>
      </c>
      <c r="N46" s="55">
        <v>365</v>
      </c>
      <c r="O46" s="55">
        <v>0</v>
      </c>
      <c r="P46" s="55">
        <v>1</v>
      </c>
      <c r="Q46" s="60">
        <v>1</v>
      </c>
      <c r="R46" s="61" t="s">
        <v>4893</v>
      </c>
      <c r="S46" s="58" t="s">
        <v>4964</v>
      </c>
    </row>
    <row r="47" spans="1:19" ht="45.75" customHeight="1" x14ac:dyDescent="0.3">
      <c r="A47" s="54">
        <v>37</v>
      </c>
      <c r="B47" s="55" t="s">
        <v>4630</v>
      </c>
      <c r="C47" s="62" t="s">
        <v>54</v>
      </c>
      <c r="D47" s="63"/>
      <c r="E47" s="56" t="s">
        <v>4887</v>
      </c>
      <c r="F47" s="57" t="s">
        <v>4911</v>
      </c>
      <c r="G47" s="58" t="s">
        <v>4912</v>
      </c>
      <c r="H47" s="58" t="s">
        <v>4922</v>
      </c>
      <c r="I47" s="64" t="s">
        <v>4923</v>
      </c>
      <c r="J47" s="58" t="s">
        <v>4965</v>
      </c>
      <c r="K47" s="55">
        <v>0</v>
      </c>
      <c r="L47" s="55">
        <v>0</v>
      </c>
      <c r="M47" s="58" t="s">
        <v>4925</v>
      </c>
      <c r="N47" s="55">
        <v>365</v>
      </c>
      <c r="O47" s="55">
        <v>0</v>
      </c>
      <c r="P47" s="55">
        <v>1</v>
      </c>
      <c r="Q47" s="60">
        <v>1</v>
      </c>
      <c r="R47" s="61" t="s">
        <v>4893</v>
      </c>
      <c r="S47" s="58" t="s">
        <v>4966</v>
      </c>
    </row>
    <row r="48" spans="1:19" ht="45.75" customHeight="1" x14ac:dyDescent="0.3">
      <c r="A48" s="54">
        <v>38</v>
      </c>
      <c r="B48" s="55" t="s">
        <v>4633</v>
      </c>
      <c r="C48" s="62" t="s">
        <v>54</v>
      </c>
      <c r="D48" s="63"/>
      <c r="E48" s="56" t="s">
        <v>4887</v>
      </c>
      <c r="F48" s="57" t="s">
        <v>4911</v>
      </c>
      <c r="G48" s="58" t="s">
        <v>4912</v>
      </c>
      <c r="H48" s="58" t="s">
        <v>4922</v>
      </c>
      <c r="I48" s="64" t="s">
        <v>4923</v>
      </c>
      <c r="J48" s="58" t="s">
        <v>4967</v>
      </c>
      <c r="K48" s="55">
        <v>0</v>
      </c>
      <c r="L48" s="55">
        <v>0</v>
      </c>
      <c r="M48" s="58" t="s">
        <v>4925</v>
      </c>
      <c r="N48" s="55">
        <v>365</v>
      </c>
      <c r="O48" s="55">
        <v>0</v>
      </c>
      <c r="P48" s="55">
        <v>1</v>
      </c>
      <c r="Q48" s="60">
        <v>1</v>
      </c>
      <c r="R48" s="61" t="s">
        <v>4893</v>
      </c>
      <c r="S48" s="58" t="s">
        <v>4968</v>
      </c>
    </row>
    <row r="49" spans="1:19" ht="45.75" customHeight="1" x14ac:dyDescent="0.3">
      <c r="A49" s="54">
        <v>39</v>
      </c>
      <c r="B49" s="55" t="s">
        <v>4635</v>
      </c>
      <c r="C49" s="62" t="s">
        <v>54</v>
      </c>
      <c r="D49" s="63"/>
      <c r="E49" s="56" t="s">
        <v>4887</v>
      </c>
      <c r="F49" s="57" t="s">
        <v>4911</v>
      </c>
      <c r="G49" s="58" t="s">
        <v>4912</v>
      </c>
      <c r="H49" s="58" t="s">
        <v>4922</v>
      </c>
      <c r="I49" s="64" t="s">
        <v>4923</v>
      </c>
      <c r="J49" s="58" t="s">
        <v>4969</v>
      </c>
      <c r="K49" s="55">
        <v>0</v>
      </c>
      <c r="L49" s="55">
        <v>0</v>
      </c>
      <c r="M49" s="58" t="s">
        <v>4925</v>
      </c>
      <c r="N49" s="55">
        <v>365</v>
      </c>
      <c r="O49" s="55">
        <v>0</v>
      </c>
      <c r="P49" s="55">
        <v>1</v>
      </c>
      <c r="Q49" s="60">
        <v>1</v>
      </c>
      <c r="R49" s="61" t="s">
        <v>4893</v>
      </c>
      <c r="S49" s="58" t="s">
        <v>4970</v>
      </c>
    </row>
    <row r="50" spans="1:19" ht="45.75" customHeight="1" x14ac:dyDescent="0.3">
      <c r="A50" s="54">
        <v>40</v>
      </c>
      <c r="B50" s="55" t="s">
        <v>4637</v>
      </c>
      <c r="C50" s="62" t="s">
        <v>54</v>
      </c>
      <c r="D50" s="63"/>
      <c r="E50" s="56" t="s">
        <v>4887</v>
      </c>
      <c r="F50" s="57" t="s">
        <v>4888</v>
      </c>
      <c r="G50" s="58" t="s">
        <v>4895</v>
      </c>
      <c r="H50" s="58" t="s">
        <v>4971</v>
      </c>
      <c r="I50" s="59" t="s">
        <v>4891</v>
      </c>
      <c r="J50" s="58" t="s">
        <v>4972</v>
      </c>
      <c r="K50" s="55">
        <v>0</v>
      </c>
      <c r="L50" s="55">
        <v>0</v>
      </c>
      <c r="M50" s="58" t="s">
        <v>4971</v>
      </c>
      <c r="N50" s="55">
        <v>365</v>
      </c>
      <c r="O50" s="55">
        <v>0</v>
      </c>
      <c r="P50" s="55">
        <v>1</v>
      </c>
      <c r="Q50" s="60">
        <v>1</v>
      </c>
      <c r="R50" s="61" t="s">
        <v>4893</v>
      </c>
      <c r="S50" s="58" t="s">
        <v>4973</v>
      </c>
    </row>
    <row r="51" spans="1:19" ht="45.75" customHeight="1" x14ac:dyDescent="0.3">
      <c r="A51" s="54">
        <v>41</v>
      </c>
      <c r="B51" s="55" t="s">
        <v>4639</v>
      </c>
      <c r="C51" s="62" t="s">
        <v>54</v>
      </c>
      <c r="D51" s="63"/>
      <c r="E51" s="56" t="s">
        <v>4887</v>
      </c>
      <c r="F51" s="57" t="s">
        <v>4888</v>
      </c>
      <c r="G51" s="58" t="s">
        <v>4895</v>
      </c>
      <c r="H51" s="58" t="s">
        <v>4971</v>
      </c>
      <c r="I51" s="59" t="s">
        <v>4891</v>
      </c>
      <c r="J51" s="58" t="s">
        <v>4974</v>
      </c>
      <c r="K51" s="55">
        <v>0</v>
      </c>
      <c r="L51" s="55">
        <v>0</v>
      </c>
      <c r="M51" s="58" t="s">
        <v>4971</v>
      </c>
      <c r="N51" s="55">
        <v>365</v>
      </c>
      <c r="O51" s="55">
        <v>0</v>
      </c>
      <c r="P51" s="55">
        <v>1</v>
      </c>
      <c r="Q51" s="60">
        <v>1</v>
      </c>
      <c r="R51" s="61" t="s">
        <v>4893</v>
      </c>
      <c r="S51" s="58" t="s">
        <v>4973</v>
      </c>
    </row>
    <row r="52" spans="1:19" ht="45.75" customHeight="1" x14ac:dyDescent="0.3">
      <c r="A52" s="54">
        <v>42</v>
      </c>
      <c r="B52" s="55" t="s">
        <v>4642</v>
      </c>
      <c r="C52" s="62" t="s">
        <v>54</v>
      </c>
      <c r="D52" s="63"/>
      <c r="E52" s="56" t="s">
        <v>4887</v>
      </c>
      <c r="F52" s="57" t="s">
        <v>4888</v>
      </c>
      <c r="G52" s="58" t="s">
        <v>4895</v>
      </c>
      <c r="H52" s="58" t="s">
        <v>4971</v>
      </c>
      <c r="I52" s="59" t="s">
        <v>4891</v>
      </c>
      <c r="J52" s="58" t="s">
        <v>4974</v>
      </c>
      <c r="K52" s="55">
        <v>0</v>
      </c>
      <c r="L52" s="55">
        <v>0</v>
      </c>
      <c r="M52" s="58" t="s">
        <v>4971</v>
      </c>
      <c r="N52" s="55">
        <v>365</v>
      </c>
      <c r="O52" s="55">
        <v>0</v>
      </c>
      <c r="P52" s="55">
        <v>1</v>
      </c>
      <c r="Q52" s="60">
        <v>1</v>
      </c>
      <c r="R52" s="61" t="s">
        <v>4893</v>
      </c>
      <c r="S52" s="58" t="s">
        <v>4973</v>
      </c>
    </row>
    <row r="53" spans="1:19" ht="45.75" customHeight="1" x14ac:dyDescent="0.3">
      <c r="A53" s="54">
        <v>43</v>
      </c>
      <c r="B53" s="55" t="s">
        <v>4644</v>
      </c>
      <c r="C53" s="62" t="s">
        <v>54</v>
      </c>
      <c r="D53" s="63"/>
      <c r="E53" s="56" t="s">
        <v>4887</v>
      </c>
      <c r="F53" s="57" t="s">
        <v>4888</v>
      </c>
      <c r="G53" s="58" t="s">
        <v>4895</v>
      </c>
      <c r="H53" s="58" t="s">
        <v>4971</v>
      </c>
      <c r="I53" s="59" t="s">
        <v>4891</v>
      </c>
      <c r="J53" s="58" t="s">
        <v>4974</v>
      </c>
      <c r="K53" s="55">
        <v>0</v>
      </c>
      <c r="L53" s="55">
        <v>0</v>
      </c>
      <c r="M53" s="58" t="s">
        <v>4971</v>
      </c>
      <c r="N53" s="55">
        <v>365</v>
      </c>
      <c r="O53" s="55">
        <v>0</v>
      </c>
      <c r="P53" s="55">
        <v>1</v>
      </c>
      <c r="Q53" s="60">
        <v>1</v>
      </c>
      <c r="R53" s="61" t="s">
        <v>4893</v>
      </c>
      <c r="S53" s="58" t="s">
        <v>4973</v>
      </c>
    </row>
    <row r="54" spans="1:19" ht="45.75" customHeight="1" x14ac:dyDescent="0.3">
      <c r="A54" s="54">
        <v>44</v>
      </c>
      <c r="B54" s="55" t="s">
        <v>4647</v>
      </c>
      <c r="C54" s="62" t="s">
        <v>54</v>
      </c>
      <c r="D54" s="63"/>
      <c r="E54" s="56" t="s">
        <v>4887</v>
      </c>
      <c r="F54" s="57" t="s">
        <v>4888</v>
      </c>
      <c r="G54" s="58" t="s">
        <v>4895</v>
      </c>
      <c r="H54" s="58" t="s">
        <v>4971</v>
      </c>
      <c r="I54" s="59" t="s">
        <v>4891</v>
      </c>
      <c r="J54" s="58" t="s">
        <v>4975</v>
      </c>
      <c r="K54" s="55">
        <v>0</v>
      </c>
      <c r="L54" s="55">
        <v>0</v>
      </c>
      <c r="M54" s="58" t="s">
        <v>4971</v>
      </c>
      <c r="N54" s="55">
        <v>365</v>
      </c>
      <c r="O54" s="55">
        <v>0</v>
      </c>
      <c r="P54" s="55">
        <v>1</v>
      </c>
      <c r="Q54" s="60">
        <v>1</v>
      </c>
      <c r="R54" s="61" t="s">
        <v>4893</v>
      </c>
      <c r="S54" s="58" t="s">
        <v>4976</v>
      </c>
    </row>
    <row r="55" spans="1:19" ht="45.75" customHeight="1" x14ac:dyDescent="0.3">
      <c r="A55" s="54">
        <v>45</v>
      </c>
      <c r="B55" s="55" t="s">
        <v>4650</v>
      </c>
      <c r="C55" s="62" t="s">
        <v>54</v>
      </c>
      <c r="D55" s="63"/>
      <c r="E55" s="56" t="s">
        <v>4887</v>
      </c>
      <c r="F55" s="57" t="s">
        <v>4888</v>
      </c>
      <c r="G55" s="58" t="s">
        <v>4895</v>
      </c>
      <c r="H55" s="58" t="s">
        <v>4971</v>
      </c>
      <c r="I55" s="59" t="s">
        <v>4891</v>
      </c>
      <c r="J55" s="58" t="s">
        <v>4977</v>
      </c>
      <c r="K55" s="55">
        <v>0</v>
      </c>
      <c r="L55" s="55">
        <v>0</v>
      </c>
      <c r="M55" s="58" t="s">
        <v>4971</v>
      </c>
      <c r="N55" s="55">
        <v>365</v>
      </c>
      <c r="O55" s="55">
        <v>0</v>
      </c>
      <c r="P55" s="55">
        <v>1</v>
      </c>
      <c r="Q55" s="60">
        <v>1</v>
      </c>
      <c r="R55" s="61" t="s">
        <v>4893</v>
      </c>
      <c r="S55" s="58" t="s">
        <v>4978</v>
      </c>
    </row>
    <row r="56" spans="1:19" ht="45.75" customHeight="1" x14ac:dyDescent="0.3">
      <c r="A56" s="54">
        <v>46</v>
      </c>
      <c r="B56" s="55" t="s">
        <v>4653</v>
      </c>
      <c r="C56" s="62" t="s">
        <v>54</v>
      </c>
      <c r="D56" s="63"/>
      <c r="E56" s="56" t="s">
        <v>4887</v>
      </c>
      <c r="F56" s="57" t="s">
        <v>4888</v>
      </c>
      <c r="G56" s="58" t="s">
        <v>4895</v>
      </c>
      <c r="H56" s="58" t="s">
        <v>4979</v>
      </c>
      <c r="I56" s="59" t="s">
        <v>4891</v>
      </c>
      <c r="J56" s="58" t="s">
        <v>4980</v>
      </c>
      <c r="K56" s="55">
        <v>0</v>
      </c>
      <c r="L56" s="55">
        <v>0</v>
      </c>
      <c r="M56" s="58" t="s">
        <v>4979</v>
      </c>
      <c r="N56" s="55">
        <v>365</v>
      </c>
      <c r="O56" s="55">
        <v>0</v>
      </c>
      <c r="P56" s="55">
        <v>1</v>
      </c>
      <c r="Q56" s="60">
        <v>1</v>
      </c>
      <c r="R56" s="61" t="s">
        <v>4893</v>
      </c>
      <c r="S56" s="58" t="s">
        <v>4981</v>
      </c>
    </row>
    <row r="57" spans="1:19" ht="45.75" customHeight="1" x14ac:dyDescent="0.3">
      <c r="A57" s="54">
        <v>47</v>
      </c>
      <c r="B57" s="55" t="s">
        <v>4655</v>
      </c>
      <c r="C57" s="62" t="s">
        <v>54</v>
      </c>
      <c r="D57" s="63"/>
      <c r="E57" s="56" t="s">
        <v>4887</v>
      </c>
      <c r="F57" s="57" t="s">
        <v>4888</v>
      </c>
      <c r="G57" s="58" t="s">
        <v>4889</v>
      </c>
      <c r="H57" s="58" t="s">
        <v>4979</v>
      </c>
      <c r="I57" s="59" t="s">
        <v>4891</v>
      </c>
      <c r="J57" s="58" t="s">
        <v>4982</v>
      </c>
      <c r="K57" s="55">
        <v>0</v>
      </c>
      <c r="L57" s="55">
        <v>0</v>
      </c>
      <c r="M57" s="58" t="s">
        <v>4979</v>
      </c>
      <c r="N57" s="55">
        <v>365</v>
      </c>
      <c r="O57" s="55">
        <v>0</v>
      </c>
      <c r="P57" s="55">
        <v>1</v>
      </c>
      <c r="Q57" s="60">
        <v>1</v>
      </c>
      <c r="R57" s="61" t="s">
        <v>4893</v>
      </c>
      <c r="S57" s="58" t="s">
        <v>4983</v>
      </c>
    </row>
    <row r="58" spans="1:19" ht="45.75" customHeight="1" x14ac:dyDescent="0.3">
      <c r="A58" s="54">
        <v>48</v>
      </c>
      <c r="B58" s="55" t="s">
        <v>4657</v>
      </c>
      <c r="C58" s="62" t="s">
        <v>54</v>
      </c>
      <c r="D58" s="63"/>
      <c r="E58" s="56" t="s">
        <v>4887</v>
      </c>
      <c r="F58" s="57" t="s">
        <v>4888</v>
      </c>
      <c r="G58" s="58" t="s">
        <v>4889</v>
      </c>
      <c r="H58" s="58" t="s">
        <v>4979</v>
      </c>
      <c r="I58" s="59" t="s">
        <v>4891</v>
      </c>
      <c r="J58" s="58" t="s">
        <v>4984</v>
      </c>
      <c r="K58" s="55">
        <v>0</v>
      </c>
      <c r="L58" s="55">
        <v>0</v>
      </c>
      <c r="M58" s="58" t="s">
        <v>4979</v>
      </c>
      <c r="N58" s="55">
        <v>365</v>
      </c>
      <c r="O58" s="55">
        <v>0</v>
      </c>
      <c r="P58" s="55">
        <v>1</v>
      </c>
      <c r="Q58" s="60">
        <v>1</v>
      </c>
      <c r="R58" s="61" t="s">
        <v>4893</v>
      </c>
      <c r="S58" s="58" t="s">
        <v>4985</v>
      </c>
    </row>
    <row r="59" spans="1:19" ht="45.75" customHeight="1" x14ac:dyDescent="0.3">
      <c r="A59" s="54">
        <v>49</v>
      </c>
      <c r="B59" s="55" t="s">
        <v>4659</v>
      </c>
      <c r="C59" s="62" t="s">
        <v>54</v>
      </c>
      <c r="D59" s="63"/>
      <c r="E59" s="56" t="s">
        <v>4887</v>
      </c>
      <c r="F59" s="57" t="s">
        <v>4911</v>
      </c>
      <c r="G59" s="58" t="s">
        <v>4912</v>
      </c>
      <c r="H59" s="58" t="s">
        <v>4979</v>
      </c>
      <c r="I59" s="59" t="s">
        <v>4891</v>
      </c>
      <c r="J59" s="58" t="s">
        <v>4986</v>
      </c>
      <c r="K59" s="55">
        <v>0</v>
      </c>
      <c r="L59" s="55">
        <v>0</v>
      </c>
      <c r="M59" s="58" t="s">
        <v>4979</v>
      </c>
      <c r="N59" s="55">
        <v>365</v>
      </c>
      <c r="O59" s="55">
        <v>0</v>
      </c>
      <c r="P59" s="55">
        <v>1</v>
      </c>
      <c r="Q59" s="60">
        <v>1</v>
      </c>
      <c r="R59" s="61" t="s">
        <v>4893</v>
      </c>
      <c r="S59" s="58" t="s">
        <v>4987</v>
      </c>
    </row>
    <row r="60" spans="1:19" ht="45.75" customHeight="1" x14ac:dyDescent="0.3">
      <c r="A60" s="54">
        <v>50</v>
      </c>
      <c r="B60" s="55" t="s">
        <v>4661</v>
      </c>
      <c r="C60" s="62" t="s">
        <v>54</v>
      </c>
      <c r="D60" s="63"/>
      <c r="E60" s="56" t="s">
        <v>4887</v>
      </c>
      <c r="F60" s="57" t="s">
        <v>4911</v>
      </c>
      <c r="G60" s="58" t="s">
        <v>4912</v>
      </c>
      <c r="H60" s="58" t="s">
        <v>4979</v>
      </c>
      <c r="I60" s="59" t="s">
        <v>4891</v>
      </c>
      <c r="J60" s="58" t="s">
        <v>4988</v>
      </c>
      <c r="K60" s="55">
        <v>0</v>
      </c>
      <c r="L60" s="55">
        <v>0</v>
      </c>
      <c r="M60" s="58" t="s">
        <v>4979</v>
      </c>
      <c r="N60" s="55">
        <v>365</v>
      </c>
      <c r="O60" s="55">
        <v>0</v>
      </c>
      <c r="P60" s="55">
        <v>1</v>
      </c>
      <c r="Q60" s="60">
        <v>1</v>
      </c>
      <c r="R60" s="61" t="s">
        <v>4893</v>
      </c>
      <c r="S60" s="58" t="s">
        <v>4989</v>
      </c>
    </row>
    <row r="61" spans="1:19" ht="45.75" customHeight="1" x14ac:dyDescent="0.3">
      <c r="A61" s="54">
        <v>51</v>
      </c>
      <c r="B61" s="55" t="s">
        <v>4664</v>
      </c>
      <c r="C61" s="62" t="s">
        <v>54</v>
      </c>
      <c r="D61" s="63"/>
      <c r="E61" s="56" t="s">
        <v>4887</v>
      </c>
      <c r="F61" s="57" t="s">
        <v>4911</v>
      </c>
      <c r="G61" s="58" t="s">
        <v>4912</v>
      </c>
      <c r="H61" s="58" t="s">
        <v>4979</v>
      </c>
      <c r="I61" s="59" t="s">
        <v>4891</v>
      </c>
      <c r="J61" s="58" t="s">
        <v>4988</v>
      </c>
      <c r="K61" s="55" t="s">
        <v>4990</v>
      </c>
      <c r="L61" s="55">
        <v>0</v>
      </c>
      <c r="M61" s="58" t="s">
        <v>4979</v>
      </c>
      <c r="N61" s="55">
        <v>365</v>
      </c>
      <c r="O61" s="55">
        <v>0</v>
      </c>
      <c r="P61" s="55">
        <v>1</v>
      </c>
      <c r="Q61" s="60">
        <v>1</v>
      </c>
      <c r="R61" s="61" t="s">
        <v>4893</v>
      </c>
      <c r="S61" s="58" t="s">
        <v>4991</v>
      </c>
    </row>
    <row r="62" spans="1:19" ht="45.75" customHeight="1" x14ac:dyDescent="0.3">
      <c r="A62" s="54">
        <v>52</v>
      </c>
      <c r="B62" s="55" t="s">
        <v>4667</v>
      </c>
      <c r="C62" s="62" t="s">
        <v>54</v>
      </c>
      <c r="D62" s="63"/>
      <c r="E62" s="56" t="s">
        <v>4887</v>
      </c>
      <c r="F62" s="57" t="s">
        <v>4888</v>
      </c>
      <c r="G62" s="58" t="s">
        <v>4889</v>
      </c>
      <c r="H62" s="58" t="s">
        <v>4979</v>
      </c>
      <c r="I62" s="59" t="s">
        <v>4891</v>
      </c>
      <c r="J62" s="58" t="s">
        <v>4992</v>
      </c>
      <c r="K62" s="55">
        <v>0</v>
      </c>
      <c r="L62" s="55">
        <v>0</v>
      </c>
      <c r="M62" s="58" t="s">
        <v>4979</v>
      </c>
      <c r="N62" s="55">
        <v>365</v>
      </c>
      <c r="O62" s="55">
        <v>0</v>
      </c>
      <c r="P62" s="55">
        <v>1</v>
      </c>
      <c r="Q62" s="60">
        <v>1</v>
      </c>
      <c r="R62" s="61" t="s">
        <v>4893</v>
      </c>
      <c r="S62" s="58" t="s">
        <v>4985</v>
      </c>
    </row>
    <row r="63" spans="1:19" ht="45.75" customHeight="1" x14ac:dyDescent="0.3">
      <c r="A63" s="54">
        <v>53</v>
      </c>
      <c r="B63" s="55" t="s">
        <v>4670</v>
      </c>
      <c r="C63" s="62" t="s">
        <v>54</v>
      </c>
      <c r="D63" s="63"/>
      <c r="E63" s="56" t="s">
        <v>4887</v>
      </c>
      <c r="F63" s="57" t="s">
        <v>4888</v>
      </c>
      <c r="G63" s="58" t="s">
        <v>4889</v>
      </c>
      <c r="H63" s="58" t="s">
        <v>4979</v>
      </c>
      <c r="I63" s="59" t="s">
        <v>4891</v>
      </c>
      <c r="J63" s="58" t="s">
        <v>4992</v>
      </c>
      <c r="K63" s="55">
        <v>0</v>
      </c>
      <c r="L63" s="55">
        <v>0</v>
      </c>
      <c r="M63" s="58" t="s">
        <v>4979</v>
      </c>
      <c r="N63" s="55">
        <v>365</v>
      </c>
      <c r="O63" s="55">
        <v>0</v>
      </c>
      <c r="P63" s="55">
        <v>1</v>
      </c>
      <c r="Q63" s="60">
        <v>1</v>
      </c>
      <c r="R63" s="61" t="s">
        <v>4893</v>
      </c>
      <c r="S63" s="58" t="s">
        <v>4985</v>
      </c>
    </row>
    <row r="64" spans="1:19" ht="45.75" customHeight="1" x14ac:dyDescent="0.3">
      <c r="A64" s="54">
        <v>54</v>
      </c>
      <c r="B64" s="55" t="s">
        <v>4673</v>
      </c>
      <c r="C64" s="62" t="s">
        <v>54</v>
      </c>
      <c r="D64" s="63"/>
      <c r="E64" s="56" t="s">
        <v>4887</v>
      </c>
      <c r="F64" s="57" t="s">
        <v>4888</v>
      </c>
      <c r="G64" s="58" t="s">
        <v>4895</v>
      </c>
      <c r="H64" s="58" t="s">
        <v>4979</v>
      </c>
      <c r="I64" s="59" t="s">
        <v>4891</v>
      </c>
      <c r="J64" s="58" t="s">
        <v>4993</v>
      </c>
      <c r="K64" s="55">
        <v>0</v>
      </c>
      <c r="L64" s="55">
        <v>0</v>
      </c>
      <c r="M64" s="58" t="s">
        <v>4979</v>
      </c>
      <c r="N64" s="55">
        <v>365</v>
      </c>
      <c r="O64" s="55">
        <v>0</v>
      </c>
      <c r="P64" s="55">
        <v>1</v>
      </c>
      <c r="Q64" s="60">
        <v>1</v>
      </c>
      <c r="R64" s="61" t="s">
        <v>4893</v>
      </c>
      <c r="S64" s="58" t="s">
        <v>4994</v>
      </c>
    </row>
    <row r="65" spans="1:19" ht="45.75" customHeight="1" x14ac:dyDescent="0.3">
      <c r="A65" s="54">
        <v>55</v>
      </c>
      <c r="B65" s="55" t="s">
        <v>4675</v>
      </c>
      <c r="C65" s="62" t="s">
        <v>54</v>
      </c>
      <c r="D65" s="63"/>
      <c r="E65" s="56" t="s">
        <v>4887</v>
      </c>
      <c r="F65" s="57" t="s">
        <v>4888</v>
      </c>
      <c r="G65" s="58" t="s">
        <v>4889</v>
      </c>
      <c r="H65" s="58" t="s">
        <v>4979</v>
      </c>
      <c r="I65" s="59" t="s">
        <v>4891</v>
      </c>
      <c r="J65" s="58" t="s">
        <v>4982</v>
      </c>
      <c r="K65" s="55">
        <v>0</v>
      </c>
      <c r="L65" s="55">
        <v>0</v>
      </c>
      <c r="M65" s="58" t="s">
        <v>4979</v>
      </c>
      <c r="N65" s="55">
        <v>365</v>
      </c>
      <c r="O65" s="55">
        <v>0</v>
      </c>
      <c r="P65" s="55">
        <v>1</v>
      </c>
      <c r="Q65" s="60">
        <v>1</v>
      </c>
      <c r="R65" s="61" t="s">
        <v>4893</v>
      </c>
      <c r="S65" s="58" t="s">
        <v>4995</v>
      </c>
    </row>
    <row r="66" spans="1:19" ht="45.75" customHeight="1" x14ac:dyDescent="0.3">
      <c r="A66" s="54">
        <v>56</v>
      </c>
      <c r="B66" s="55" t="s">
        <v>4678</v>
      </c>
      <c r="C66" s="62" t="s">
        <v>54</v>
      </c>
      <c r="D66" s="63"/>
      <c r="E66" s="56" t="s">
        <v>4887</v>
      </c>
      <c r="F66" s="57" t="s">
        <v>4888</v>
      </c>
      <c r="G66" s="58" t="s">
        <v>4889</v>
      </c>
      <c r="H66" s="58" t="s">
        <v>4979</v>
      </c>
      <c r="I66" s="59" t="s">
        <v>4891</v>
      </c>
      <c r="J66" s="58" t="s">
        <v>4996</v>
      </c>
      <c r="K66" s="55">
        <v>0</v>
      </c>
      <c r="L66" s="55">
        <v>0</v>
      </c>
      <c r="M66" s="58" t="s">
        <v>4979</v>
      </c>
      <c r="N66" s="55">
        <v>365</v>
      </c>
      <c r="O66" s="55">
        <v>0</v>
      </c>
      <c r="P66" s="55">
        <v>1</v>
      </c>
      <c r="Q66" s="60">
        <v>1</v>
      </c>
      <c r="R66" s="61" t="s">
        <v>4893</v>
      </c>
      <c r="S66" s="58" t="s">
        <v>4997</v>
      </c>
    </row>
    <row r="67" spans="1:19" ht="45.75" customHeight="1" x14ac:dyDescent="0.3">
      <c r="A67" s="54">
        <v>57</v>
      </c>
      <c r="B67" s="55" t="s">
        <v>4681</v>
      </c>
      <c r="C67" s="62" t="s">
        <v>54</v>
      </c>
      <c r="D67" s="63"/>
      <c r="E67" s="56" t="s">
        <v>4887</v>
      </c>
      <c r="F67" s="57" t="s">
        <v>4888</v>
      </c>
      <c r="G67" s="58" t="s">
        <v>4889</v>
      </c>
      <c r="H67" s="58" t="s">
        <v>4979</v>
      </c>
      <c r="I67" s="59" t="s">
        <v>4891</v>
      </c>
      <c r="J67" s="58" t="s">
        <v>4996</v>
      </c>
      <c r="K67" s="55">
        <v>0</v>
      </c>
      <c r="L67" s="55">
        <v>0</v>
      </c>
      <c r="M67" s="58" t="s">
        <v>4979</v>
      </c>
      <c r="N67" s="55">
        <v>365</v>
      </c>
      <c r="O67" s="55">
        <v>0</v>
      </c>
      <c r="P67" s="55">
        <v>1</v>
      </c>
      <c r="Q67" s="60">
        <v>1</v>
      </c>
      <c r="R67" s="61" t="s">
        <v>4893</v>
      </c>
      <c r="S67" s="58" t="s">
        <v>4998</v>
      </c>
    </row>
    <row r="68" spans="1:19" ht="45.75" customHeight="1" x14ac:dyDescent="0.3">
      <c r="A68" s="54">
        <v>58</v>
      </c>
      <c r="B68" s="55" t="s">
        <v>4683</v>
      </c>
      <c r="C68" s="62" t="s">
        <v>54</v>
      </c>
      <c r="D68" s="63"/>
      <c r="E68" s="56" t="s">
        <v>4887</v>
      </c>
      <c r="F68" s="57" t="s">
        <v>4911</v>
      </c>
      <c r="G68" s="58" t="s">
        <v>4912</v>
      </c>
      <c r="H68" s="58" t="s">
        <v>4979</v>
      </c>
      <c r="I68" s="59" t="s">
        <v>4891</v>
      </c>
      <c r="J68" s="58" t="s">
        <v>4999</v>
      </c>
      <c r="K68" s="55">
        <v>0</v>
      </c>
      <c r="L68" s="55">
        <v>0</v>
      </c>
      <c r="M68" s="58" t="s">
        <v>4979</v>
      </c>
      <c r="N68" s="55">
        <v>365</v>
      </c>
      <c r="O68" s="55">
        <v>0</v>
      </c>
      <c r="P68" s="55">
        <v>1</v>
      </c>
      <c r="Q68" s="60">
        <v>1</v>
      </c>
      <c r="R68" s="61" t="s">
        <v>4893</v>
      </c>
      <c r="S68" s="58" t="s">
        <v>5000</v>
      </c>
    </row>
    <row r="69" spans="1:19" ht="45.75" customHeight="1" x14ac:dyDescent="0.3">
      <c r="A69" s="54">
        <v>59</v>
      </c>
      <c r="B69" s="55" t="s">
        <v>4686</v>
      </c>
      <c r="C69" s="62" t="s">
        <v>54</v>
      </c>
      <c r="D69" s="63"/>
      <c r="E69" s="56" t="s">
        <v>4887</v>
      </c>
      <c r="F69" s="57" t="s">
        <v>4888</v>
      </c>
      <c r="G69" s="58" t="s">
        <v>5001</v>
      </c>
      <c r="H69" s="58" t="s">
        <v>5002</v>
      </c>
      <c r="I69" s="64" t="s">
        <v>5003</v>
      </c>
      <c r="J69" s="58" t="s">
        <v>5004</v>
      </c>
      <c r="K69" s="55">
        <v>0</v>
      </c>
      <c r="L69" s="55">
        <v>0</v>
      </c>
      <c r="M69" s="58" t="s">
        <v>5005</v>
      </c>
      <c r="N69" s="55">
        <v>365</v>
      </c>
      <c r="O69" s="55">
        <v>0</v>
      </c>
      <c r="P69" s="55">
        <v>1</v>
      </c>
      <c r="Q69" s="60">
        <v>1</v>
      </c>
      <c r="R69" s="61" t="s">
        <v>4893</v>
      </c>
      <c r="S69" s="58" t="s">
        <v>5006</v>
      </c>
    </row>
    <row r="70" spans="1:19" ht="45.75" customHeight="1" x14ac:dyDescent="0.3">
      <c r="A70" s="54">
        <v>60</v>
      </c>
      <c r="B70" s="55" t="s">
        <v>4688</v>
      </c>
      <c r="C70" s="62" t="s">
        <v>54</v>
      </c>
      <c r="D70" s="63"/>
      <c r="E70" s="56" t="s">
        <v>4887</v>
      </c>
      <c r="F70" s="64" t="s">
        <v>4888</v>
      </c>
      <c r="G70" s="64" t="s">
        <v>5001</v>
      </c>
      <c r="H70" s="58" t="s">
        <v>5007</v>
      </c>
      <c r="I70" s="64" t="s">
        <v>5003</v>
      </c>
      <c r="J70" s="58" t="s">
        <v>5008</v>
      </c>
      <c r="K70" s="55">
        <v>0</v>
      </c>
      <c r="L70" s="55">
        <v>0</v>
      </c>
      <c r="M70" s="64" t="s">
        <v>5005</v>
      </c>
      <c r="N70" s="55">
        <v>365</v>
      </c>
      <c r="O70" s="55">
        <v>0</v>
      </c>
      <c r="P70" s="55">
        <v>1</v>
      </c>
      <c r="Q70" s="60">
        <v>0.94</v>
      </c>
      <c r="R70" s="61" t="s">
        <v>4893</v>
      </c>
      <c r="S70" s="64" t="s">
        <v>5009</v>
      </c>
    </row>
    <row r="71" spans="1:19" ht="45.75" customHeight="1" x14ac:dyDescent="0.3">
      <c r="A71" s="54">
        <v>61</v>
      </c>
      <c r="B71" s="55" t="s">
        <v>4692</v>
      </c>
      <c r="C71" s="62" t="s">
        <v>54</v>
      </c>
      <c r="D71" s="63"/>
      <c r="E71" s="56" t="s">
        <v>4887</v>
      </c>
      <c r="F71" s="57" t="s">
        <v>4888</v>
      </c>
      <c r="G71" s="58" t="s">
        <v>5001</v>
      </c>
      <c r="H71" s="58" t="s">
        <v>5007</v>
      </c>
      <c r="I71" s="64" t="s">
        <v>5003</v>
      </c>
      <c r="J71" s="58" t="s">
        <v>5010</v>
      </c>
      <c r="K71" s="55">
        <v>0</v>
      </c>
      <c r="L71" s="55">
        <v>0</v>
      </c>
      <c r="M71" s="58" t="s">
        <v>5005</v>
      </c>
      <c r="N71" s="55">
        <v>365</v>
      </c>
      <c r="O71" s="55">
        <v>0</v>
      </c>
      <c r="P71" s="55">
        <v>1</v>
      </c>
      <c r="Q71" s="60">
        <v>1</v>
      </c>
      <c r="R71" s="61" t="s">
        <v>4893</v>
      </c>
      <c r="S71" s="58" t="s">
        <v>5006</v>
      </c>
    </row>
    <row r="72" spans="1:19" ht="45.75" customHeight="1" x14ac:dyDescent="0.3">
      <c r="A72" s="54">
        <v>62</v>
      </c>
      <c r="B72" s="55" t="s">
        <v>4696</v>
      </c>
      <c r="C72" s="62" t="s">
        <v>54</v>
      </c>
      <c r="D72" s="63"/>
      <c r="E72" s="56" t="s">
        <v>4887</v>
      </c>
      <c r="F72" s="57" t="s">
        <v>4888</v>
      </c>
      <c r="G72" s="58" t="s">
        <v>5001</v>
      </c>
      <c r="H72" s="58" t="s">
        <v>5011</v>
      </c>
      <c r="I72" s="64" t="s">
        <v>5012</v>
      </c>
      <c r="J72" s="58" t="s">
        <v>5013</v>
      </c>
      <c r="K72" s="55">
        <v>0</v>
      </c>
      <c r="L72" s="55">
        <v>0</v>
      </c>
      <c r="M72" s="58" t="s">
        <v>5005</v>
      </c>
      <c r="N72" s="55">
        <v>365</v>
      </c>
      <c r="O72" s="55">
        <v>0</v>
      </c>
      <c r="P72" s="55">
        <v>1</v>
      </c>
      <c r="Q72" s="60">
        <v>1</v>
      </c>
      <c r="R72" s="61" t="s">
        <v>4893</v>
      </c>
      <c r="S72" s="58" t="s">
        <v>5006</v>
      </c>
    </row>
    <row r="73" spans="1:19" ht="45.75" customHeight="1" x14ac:dyDescent="0.3">
      <c r="A73" s="54">
        <v>63</v>
      </c>
      <c r="B73" s="55" t="s">
        <v>4699</v>
      </c>
      <c r="C73" s="62" t="s">
        <v>54</v>
      </c>
      <c r="D73" s="63"/>
      <c r="E73" s="56" t="s">
        <v>4887</v>
      </c>
      <c r="F73" s="57" t="s">
        <v>4888</v>
      </c>
      <c r="G73" s="58" t="s">
        <v>5001</v>
      </c>
      <c r="H73" s="58" t="s">
        <v>5014</v>
      </c>
      <c r="I73" s="64" t="s">
        <v>5015</v>
      </c>
      <c r="J73" s="58" t="s">
        <v>5016</v>
      </c>
      <c r="K73" s="55">
        <v>0</v>
      </c>
      <c r="L73" s="55">
        <v>0</v>
      </c>
      <c r="M73" s="58" t="s">
        <v>5005</v>
      </c>
      <c r="N73" s="55">
        <v>365</v>
      </c>
      <c r="O73" s="55">
        <v>0</v>
      </c>
      <c r="P73" s="55">
        <v>1</v>
      </c>
      <c r="Q73" s="60">
        <v>1</v>
      </c>
      <c r="R73" s="61" t="s">
        <v>4893</v>
      </c>
      <c r="S73" s="58" t="s">
        <v>5017</v>
      </c>
    </row>
    <row r="74" spans="1:19" ht="45.75" customHeight="1" x14ac:dyDescent="0.3">
      <c r="A74" s="54">
        <v>64</v>
      </c>
      <c r="B74" s="55" t="s">
        <v>4702</v>
      </c>
      <c r="C74" s="62" t="s">
        <v>54</v>
      </c>
      <c r="D74" s="63"/>
      <c r="E74" s="56" t="s">
        <v>4887</v>
      </c>
      <c r="F74" s="57" t="s">
        <v>4888</v>
      </c>
      <c r="G74" s="58" t="s">
        <v>5001</v>
      </c>
      <c r="H74" s="58" t="s">
        <v>5014</v>
      </c>
      <c r="I74" s="64" t="s">
        <v>5015</v>
      </c>
      <c r="J74" s="58" t="s">
        <v>5018</v>
      </c>
      <c r="K74" s="55">
        <v>0</v>
      </c>
      <c r="L74" s="55">
        <v>0</v>
      </c>
      <c r="M74" s="58" t="s">
        <v>5005</v>
      </c>
      <c r="N74" s="55">
        <v>365</v>
      </c>
      <c r="O74" s="55">
        <v>0</v>
      </c>
      <c r="P74" s="55">
        <v>1</v>
      </c>
      <c r="Q74" s="60">
        <v>1</v>
      </c>
      <c r="R74" s="61" t="s">
        <v>4893</v>
      </c>
      <c r="S74" s="58" t="s">
        <v>5006</v>
      </c>
    </row>
    <row r="75" spans="1:19" ht="45.75" customHeight="1" x14ac:dyDescent="0.3">
      <c r="A75" s="54">
        <v>65</v>
      </c>
      <c r="B75" s="55" t="s">
        <v>4704</v>
      </c>
      <c r="C75" s="62" t="s">
        <v>54</v>
      </c>
      <c r="D75" s="63"/>
      <c r="E75" s="56" t="s">
        <v>4887</v>
      </c>
      <c r="F75" s="57" t="s">
        <v>4888</v>
      </c>
      <c r="G75" s="58" t="s">
        <v>5001</v>
      </c>
      <c r="H75" s="58" t="s">
        <v>5007</v>
      </c>
      <c r="I75" s="64" t="s">
        <v>5003</v>
      </c>
      <c r="J75" s="58" t="s">
        <v>5019</v>
      </c>
      <c r="K75" s="55">
        <v>0</v>
      </c>
      <c r="L75" s="55">
        <v>0</v>
      </c>
      <c r="M75" s="58" t="s">
        <v>5005</v>
      </c>
      <c r="N75" s="55">
        <v>365</v>
      </c>
      <c r="O75" s="55">
        <v>0</v>
      </c>
      <c r="P75" s="55">
        <v>1</v>
      </c>
      <c r="Q75" s="60">
        <v>1</v>
      </c>
      <c r="R75" s="61" t="s">
        <v>4893</v>
      </c>
      <c r="S75" s="58" t="s">
        <v>5020</v>
      </c>
    </row>
    <row r="76" spans="1:19" ht="45.75" customHeight="1" x14ac:dyDescent="0.3">
      <c r="A76" s="54">
        <v>66</v>
      </c>
      <c r="B76" s="55" t="s">
        <v>4706</v>
      </c>
      <c r="C76" s="62" t="s">
        <v>54</v>
      </c>
      <c r="D76" s="63"/>
      <c r="E76" s="56" t="s">
        <v>4887</v>
      </c>
      <c r="F76" s="57" t="s">
        <v>4888</v>
      </c>
      <c r="G76" s="58" t="s">
        <v>5001</v>
      </c>
      <c r="H76" s="58" t="s">
        <v>5021</v>
      </c>
      <c r="I76" s="59" t="s">
        <v>4891</v>
      </c>
      <c r="J76" s="58" t="s">
        <v>5022</v>
      </c>
      <c r="K76" s="55">
        <v>0</v>
      </c>
      <c r="L76" s="55">
        <v>0</v>
      </c>
      <c r="M76" s="58" t="s">
        <v>5005</v>
      </c>
      <c r="N76" s="55">
        <v>365</v>
      </c>
      <c r="O76" s="55">
        <v>0</v>
      </c>
      <c r="P76" s="55">
        <v>1</v>
      </c>
      <c r="Q76" s="60">
        <v>1</v>
      </c>
      <c r="R76" s="61" t="s">
        <v>4893</v>
      </c>
      <c r="S76" s="58" t="s">
        <v>5023</v>
      </c>
    </row>
    <row r="77" spans="1:19" ht="45.75" customHeight="1" x14ac:dyDescent="0.3">
      <c r="A77" s="54">
        <v>67</v>
      </c>
      <c r="B77" s="55" t="s">
        <v>4710</v>
      </c>
      <c r="C77" s="62" t="s">
        <v>54</v>
      </c>
      <c r="D77" s="63"/>
      <c r="E77" s="56" t="s">
        <v>4887</v>
      </c>
      <c r="F77" s="57" t="s">
        <v>4888</v>
      </c>
      <c r="G77" s="58" t="s">
        <v>4889</v>
      </c>
      <c r="H77" s="58" t="s">
        <v>5021</v>
      </c>
      <c r="I77" s="59" t="s">
        <v>4891</v>
      </c>
      <c r="J77" s="58" t="s">
        <v>5024</v>
      </c>
      <c r="K77" s="55">
        <v>0</v>
      </c>
      <c r="L77" s="55">
        <v>0</v>
      </c>
      <c r="M77" s="58" t="s">
        <v>5005</v>
      </c>
      <c r="N77" s="55">
        <v>365</v>
      </c>
      <c r="O77" s="55">
        <v>0</v>
      </c>
      <c r="P77" s="55">
        <v>1</v>
      </c>
      <c r="Q77" s="60">
        <v>1</v>
      </c>
      <c r="R77" s="61" t="s">
        <v>4893</v>
      </c>
      <c r="S77" s="58" t="s">
        <v>5025</v>
      </c>
    </row>
    <row r="78" spans="1:19" ht="45.75" customHeight="1" x14ac:dyDescent="0.3">
      <c r="A78" s="54">
        <v>68</v>
      </c>
      <c r="B78" s="55" t="s">
        <v>4712</v>
      </c>
      <c r="C78" s="62" t="s">
        <v>54</v>
      </c>
      <c r="D78" s="63"/>
      <c r="E78" s="56" t="s">
        <v>4887</v>
      </c>
      <c r="F78" s="57" t="s">
        <v>4888</v>
      </c>
      <c r="G78" s="58" t="s">
        <v>4889</v>
      </c>
      <c r="H78" s="58" t="s">
        <v>5021</v>
      </c>
      <c r="I78" s="59" t="s">
        <v>4891</v>
      </c>
      <c r="J78" s="58" t="s">
        <v>5024</v>
      </c>
      <c r="K78" s="55">
        <v>0</v>
      </c>
      <c r="L78" s="55">
        <v>0</v>
      </c>
      <c r="M78" s="58" t="s">
        <v>5005</v>
      </c>
      <c r="N78" s="55">
        <v>365</v>
      </c>
      <c r="O78" s="55">
        <v>0</v>
      </c>
      <c r="P78" s="55">
        <v>1</v>
      </c>
      <c r="Q78" s="60">
        <v>1</v>
      </c>
      <c r="R78" s="61" t="s">
        <v>4893</v>
      </c>
      <c r="S78" s="58" t="s">
        <v>5025</v>
      </c>
    </row>
    <row r="79" spans="1:19" ht="45.75" customHeight="1" x14ac:dyDescent="0.3">
      <c r="A79" s="54">
        <v>69</v>
      </c>
      <c r="B79" s="55" t="s">
        <v>4714</v>
      </c>
      <c r="C79" s="62" t="s">
        <v>54</v>
      </c>
      <c r="D79" s="63"/>
      <c r="E79" s="56" t="s">
        <v>4887</v>
      </c>
      <c r="F79" s="57" t="s">
        <v>4888</v>
      </c>
      <c r="G79" s="58" t="s">
        <v>5001</v>
      </c>
      <c r="H79" s="58" t="s">
        <v>5011</v>
      </c>
      <c r="I79" s="64" t="s">
        <v>5012</v>
      </c>
      <c r="J79" s="58" t="s">
        <v>5026</v>
      </c>
      <c r="K79" s="55">
        <v>0</v>
      </c>
      <c r="L79" s="55">
        <v>0</v>
      </c>
      <c r="M79" s="58" t="s">
        <v>5005</v>
      </c>
      <c r="N79" s="55">
        <v>365</v>
      </c>
      <c r="O79" s="55">
        <v>0</v>
      </c>
      <c r="P79" s="55">
        <v>1</v>
      </c>
      <c r="Q79" s="60">
        <v>1</v>
      </c>
      <c r="R79" s="61" t="s">
        <v>4893</v>
      </c>
      <c r="S79" s="58" t="s">
        <v>5027</v>
      </c>
    </row>
    <row r="80" spans="1:19" ht="45.75" customHeight="1" x14ac:dyDescent="0.3">
      <c r="A80" s="54">
        <v>70</v>
      </c>
      <c r="B80" s="55" t="s">
        <v>4718</v>
      </c>
      <c r="C80" s="62" t="s">
        <v>54</v>
      </c>
      <c r="D80" s="63"/>
      <c r="E80" s="56" t="s">
        <v>4887</v>
      </c>
      <c r="F80" s="57" t="s">
        <v>4888</v>
      </c>
      <c r="G80" s="58" t="s">
        <v>5001</v>
      </c>
      <c r="H80" s="58" t="s">
        <v>5014</v>
      </c>
      <c r="I80" s="64" t="s">
        <v>5015</v>
      </c>
      <c r="J80" s="58" t="s">
        <v>5028</v>
      </c>
      <c r="K80" s="55">
        <v>0</v>
      </c>
      <c r="L80" s="55">
        <v>0</v>
      </c>
      <c r="M80" s="58" t="s">
        <v>5005</v>
      </c>
      <c r="N80" s="55">
        <v>365</v>
      </c>
      <c r="O80" s="55">
        <v>0</v>
      </c>
      <c r="P80" s="55">
        <v>1</v>
      </c>
      <c r="Q80" s="60">
        <v>1</v>
      </c>
      <c r="R80" s="61" t="s">
        <v>4893</v>
      </c>
      <c r="S80" s="58" t="s">
        <v>5029</v>
      </c>
    </row>
    <row r="81" spans="1:19" ht="45.75" customHeight="1" x14ac:dyDescent="0.3">
      <c r="A81" s="54">
        <v>71</v>
      </c>
      <c r="B81" s="55" t="s">
        <v>4721</v>
      </c>
      <c r="C81" s="62" t="s">
        <v>54</v>
      </c>
      <c r="D81" s="63"/>
      <c r="E81" s="56" t="s">
        <v>4887</v>
      </c>
      <c r="F81" s="57" t="s">
        <v>4888</v>
      </c>
      <c r="G81" s="58" t="s">
        <v>5001</v>
      </c>
      <c r="H81" s="58" t="s">
        <v>5030</v>
      </c>
      <c r="I81" s="64" t="s">
        <v>5031</v>
      </c>
      <c r="J81" s="58" t="s">
        <v>5032</v>
      </c>
      <c r="K81" s="55">
        <v>0</v>
      </c>
      <c r="L81" s="55">
        <v>0</v>
      </c>
      <c r="M81" s="58" t="s">
        <v>5005</v>
      </c>
      <c r="N81" s="55">
        <v>365</v>
      </c>
      <c r="O81" s="55">
        <v>0</v>
      </c>
      <c r="P81" s="55">
        <v>1</v>
      </c>
      <c r="Q81" s="60">
        <v>1</v>
      </c>
      <c r="R81" s="61" t="s">
        <v>4893</v>
      </c>
      <c r="S81" s="58" t="s">
        <v>5029</v>
      </c>
    </row>
    <row r="82" spans="1:19" ht="45.75" customHeight="1" x14ac:dyDescent="0.3">
      <c r="A82" s="54">
        <v>72</v>
      </c>
      <c r="B82" s="55" t="s">
        <v>4725</v>
      </c>
      <c r="C82" s="62" t="s">
        <v>54</v>
      </c>
      <c r="D82" s="63"/>
      <c r="E82" s="56" t="s">
        <v>4887</v>
      </c>
      <c r="F82" s="64" t="s">
        <v>4888</v>
      </c>
      <c r="G82" s="64" t="s">
        <v>5001</v>
      </c>
      <c r="H82" s="58" t="s">
        <v>5002</v>
      </c>
      <c r="I82" s="64" t="s">
        <v>5003</v>
      </c>
      <c r="J82" s="58" t="s">
        <v>5033</v>
      </c>
      <c r="K82" s="55">
        <v>0</v>
      </c>
      <c r="L82" s="55">
        <v>0</v>
      </c>
      <c r="M82" s="64" t="s">
        <v>5005</v>
      </c>
      <c r="N82" s="55">
        <v>365</v>
      </c>
      <c r="O82" s="55">
        <v>0</v>
      </c>
      <c r="P82" s="55">
        <v>1</v>
      </c>
      <c r="Q82" s="60">
        <v>1.38</v>
      </c>
      <c r="R82" s="61" t="s">
        <v>4893</v>
      </c>
      <c r="S82" s="64" t="s">
        <v>5034</v>
      </c>
    </row>
    <row r="83" spans="1:19" ht="45.75" customHeight="1" x14ac:dyDescent="0.3">
      <c r="A83" s="54">
        <v>73</v>
      </c>
      <c r="B83" s="55" t="s">
        <v>4727</v>
      </c>
      <c r="C83" s="62" t="s">
        <v>54</v>
      </c>
      <c r="D83" s="63"/>
      <c r="E83" s="56" t="s">
        <v>4887</v>
      </c>
      <c r="F83" s="64" t="s">
        <v>4888</v>
      </c>
      <c r="G83" s="64" t="s">
        <v>5001</v>
      </c>
      <c r="H83" s="58" t="s">
        <v>5002</v>
      </c>
      <c r="I83" s="64" t="s">
        <v>5003</v>
      </c>
      <c r="J83" s="58" t="s">
        <v>5035</v>
      </c>
      <c r="K83" s="55">
        <v>0</v>
      </c>
      <c r="L83" s="55">
        <v>0</v>
      </c>
      <c r="M83" s="64" t="s">
        <v>5005</v>
      </c>
      <c r="N83" s="55">
        <v>365</v>
      </c>
      <c r="O83" s="55">
        <v>0</v>
      </c>
      <c r="P83" s="55">
        <v>1</v>
      </c>
      <c r="Q83" s="60">
        <v>1.07</v>
      </c>
      <c r="R83" s="61" t="s">
        <v>7161</v>
      </c>
      <c r="S83" s="64" t="s">
        <v>5036</v>
      </c>
    </row>
    <row r="84" spans="1:19" ht="45.75" customHeight="1" x14ac:dyDescent="0.3">
      <c r="A84" s="54">
        <v>74</v>
      </c>
      <c r="B84" s="55" t="s">
        <v>4729</v>
      </c>
      <c r="C84" s="62" t="s">
        <v>54</v>
      </c>
      <c r="D84" s="63"/>
      <c r="E84" s="56" t="s">
        <v>4887</v>
      </c>
      <c r="F84" s="64" t="s">
        <v>4888</v>
      </c>
      <c r="G84" s="64" t="s">
        <v>5001</v>
      </c>
      <c r="H84" s="58" t="s">
        <v>5002</v>
      </c>
      <c r="I84" s="64" t="s">
        <v>5003</v>
      </c>
      <c r="J84" s="58" t="s">
        <v>5037</v>
      </c>
      <c r="K84" s="55">
        <v>0</v>
      </c>
      <c r="L84" s="55">
        <v>0</v>
      </c>
      <c r="M84" s="64" t="s">
        <v>5005</v>
      </c>
      <c r="N84" s="55">
        <v>365</v>
      </c>
      <c r="O84" s="55">
        <v>0</v>
      </c>
      <c r="P84" s="55">
        <v>1</v>
      </c>
      <c r="Q84" s="60">
        <v>1.57</v>
      </c>
      <c r="R84" s="61" t="s">
        <v>4893</v>
      </c>
      <c r="S84" s="64" t="s">
        <v>5038</v>
      </c>
    </row>
    <row r="85" spans="1:19" ht="45.75" customHeight="1" x14ac:dyDescent="0.3">
      <c r="A85" s="54">
        <v>75</v>
      </c>
      <c r="B85" s="55" t="s">
        <v>4731</v>
      </c>
      <c r="C85" s="62" t="s">
        <v>54</v>
      </c>
      <c r="D85" s="63"/>
      <c r="E85" s="56" t="s">
        <v>4887</v>
      </c>
      <c r="F85" s="64" t="s">
        <v>4888</v>
      </c>
      <c r="G85" s="64" t="s">
        <v>5001</v>
      </c>
      <c r="H85" s="58" t="s">
        <v>5002</v>
      </c>
      <c r="I85" s="64" t="s">
        <v>5003</v>
      </c>
      <c r="J85" s="58" t="s">
        <v>5039</v>
      </c>
      <c r="K85" s="55">
        <v>0</v>
      </c>
      <c r="L85" s="55">
        <v>0</v>
      </c>
      <c r="M85" s="64" t="s">
        <v>5005</v>
      </c>
      <c r="N85" s="55">
        <v>365</v>
      </c>
      <c r="O85" s="55">
        <v>0</v>
      </c>
      <c r="P85" s="55">
        <v>1</v>
      </c>
      <c r="Q85" s="60">
        <v>0.51</v>
      </c>
      <c r="R85" s="61" t="s">
        <v>4893</v>
      </c>
      <c r="S85" s="64" t="s">
        <v>5040</v>
      </c>
    </row>
    <row r="86" spans="1:19" ht="45.75" customHeight="1" x14ac:dyDescent="0.3">
      <c r="A86" s="54">
        <v>76</v>
      </c>
      <c r="B86" s="55" t="s">
        <v>4733</v>
      </c>
      <c r="C86" s="62" t="s">
        <v>54</v>
      </c>
      <c r="D86" s="63"/>
      <c r="E86" s="56" t="s">
        <v>4887</v>
      </c>
      <c r="F86" s="57" t="s">
        <v>4888</v>
      </c>
      <c r="G86" s="58" t="s">
        <v>5001</v>
      </c>
      <c r="H86" s="58" t="s">
        <v>5002</v>
      </c>
      <c r="I86" s="64" t="s">
        <v>5003</v>
      </c>
      <c r="J86" s="58" t="s">
        <v>5041</v>
      </c>
      <c r="K86" s="55">
        <v>0</v>
      </c>
      <c r="L86" s="55">
        <v>0</v>
      </c>
      <c r="M86" s="58" t="s">
        <v>5005</v>
      </c>
      <c r="N86" s="55">
        <v>365</v>
      </c>
      <c r="O86" s="55">
        <v>0</v>
      </c>
      <c r="P86" s="55">
        <v>1</v>
      </c>
      <c r="Q86" s="60">
        <v>1</v>
      </c>
      <c r="R86" s="61" t="s">
        <v>4893</v>
      </c>
      <c r="S86" s="58" t="s">
        <v>5042</v>
      </c>
    </row>
    <row r="87" spans="1:19" ht="45.75" customHeight="1" x14ac:dyDescent="0.3">
      <c r="A87" s="54">
        <v>77</v>
      </c>
      <c r="B87" s="55" t="s">
        <v>4735</v>
      </c>
      <c r="C87" s="62" t="s">
        <v>54</v>
      </c>
      <c r="D87" s="63"/>
      <c r="E87" s="56" t="s">
        <v>4887</v>
      </c>
      <c r="F87" s="57" t="s">
        <v>4888</v>
      </c>
      <c r="G87" s="58" t="s">
        <v>5001</v>
      </c>
      <c r="H87" s="58" t="s">
        <v>5007</v>
      </c>
      <c r="I87" s="64" t="s">
        <v>5003</v>
      </c>
      <c r="J87" s="58" t="s">
        <v>5043</v>
      </c>
      <c r="K87" s="55">
        <v>0</v>
      </c>
      <c r="L87" s="55">
        <v>0</v>
      </c>
      <c r="M87" s="58" t="s">
        <v>5005</v>
      </c>
      <c r="N87" s="55">
        <v>365</v>
      </c>
      <c r="O87" s="55">
        <v>0</v>
      </c>
      <c r="P87" s="55">
        <v>1</v>
      </c>
      <c r="Q87" s="60">
        <v>1</v>
      </c>
      <c r="R87" s="61" t="s">
        <v>4893</v>
      </c>
      <c r="S87" s="58" t="s">
        <v>5029</v>
      </c>
    </row>
    <row r="88" spans="1:19" ht="45.75" customHeight="1" x14ac:dyDescent="0.3">
      <c r="A88" s="54">
        <v>78</v>
      </c>
      <c r="B88" s="55" t="s">
        <v>4737</v>
      </c>
      <c r="C88" s="62" t="s">
        <v>54</v>
      </c>
      <c r="D88" s="63"/>
      <c r="E88" s="56" t="s">
        <v>4887</v>
      </c>
      <c r="F88" s="57" t="s">
        <v>4888</v>
      </c>
      <c r="G88" s="58" t="s">
        <v>5001</v>
      </c>
      <c r="H88" s="58" t="s">
        <v>5030</v>
      </c>
      <c r="I88" s="64" t="s">
        <v>5031</v>
      </c>
      <c r="J88" s="58" t="s">
        <v>5044</v>
      </c>
      <c r="K88" s="55">
        <v>0</v>
      </c>
      <c r="L88" s="55">
        <v>0</v>
      </c>
      <c r="M88" s="58" t="s">
        <v>5005</v>
      </c>
      <c r="N88" s="55">
        <v>365</v>
      </c>
      <c r="O88" s="55">
        <v>0</v>
      </c>
      <c r="P88" s="55">
        <v>1</v>
      </c>
      <c r="Q88" s="60">
        <v>1</v>
      </c>
      <c r="R88" s="61" t="s">
        <v>4893</v>
      </c>
      <c r="S88" s="58" t="s">
        <v>5006</v>
      </c>
    </row>
    <row r="89" spans="1:19" ht="45.75" customHeight="1" x14ac:dyDescent="0.3">
      <c r="A89" s="54">
        <v>79</v>
      </c>
      <c r="B89" s="55" t="s">
        <v>4739</v>
      </c>
      <c r="C89" s="62" t="s">
        <v>54</v>
      </c>
      <c r="D89" s="63"/>
      <c r="E89" s="56" t="s">
        <v>4887</v>
      </c>
      <c r="F89" s="57" t="s">
        <v>4888</v>
      </c>
      <c r="G89" s="58" t="s">
        <v>5001</v>
      </c>
      <c r="H89" s="58" t="s">
        <v>5007</v>
      </c>
      <c r="I89" s="64" t="s">
        <v>5003</v>
      </c>
      <c r="J89" s="58" t="s">
        <v>5045</v>
      </c>
      <c r="K89" s="55">
        <v>0</v>
      </c>
      <c r="L89" s="55">
        <v>0</v>
      </c>
      <c r="M89" s="58" t="s">
        <v>5005</v>
      </c>
      <c r="N89" s="55">
        <v>365</v>
      </c>
      <c r="O89" s="55">
        <v>0</v>
      </c>
      <c r="P89" s="55">
        <v>1</v>
      </c>
      <c r="Q89" s="60">
        <v>1.01</v>
      </c>
      <c r="R89" s="61" t="s">
        <v>4893</v>
      </c>
      <c r="S89" s="58" t="s">
        <v>5046</v>
      </c>
    </row>
    <row r="90" spans="1:19" ht="45.75" customHeight="1" x14ac:dyDescent="0.3">
      <c r="A90" s="54">
        <v>80</v>
      </c>
      <c r="B90" s="55" t="s">
        <v>4741</v>
      </c>
      <c r="C90" s="62" t="s">
        <v>54</v>
      </c>
      <c r="D90" s="63"/>
      <c r="E90" s="56" t="s">
        <v>4887</v>
      </c>
      <c r="F90" s="64" t="s">
        <v>4888</v>
      </c>
      <c r="G90" s="64" t="s">
        <v>5001</v>
      </c>
      <c r="H90" s="58" t="s">
        <v>5007</v>
      </c>
      <c r="I90" s="64" t="s">
        <v>5003</v>
      </c>
      <c r="J90" s="58" t="s">
        <v>5047</v>
      </c>
      <c r="K90" s="55">
        <v>0</v>
      </c>
      <c r="L90" s="55">
        <v>0</v>
      </c>
      <c r="M90" s="64" t="s">
        <v>5005</v>
      </c>
      <c r="N90" s="55">
        <v>365</v>
      </c>
      <c r="O90" s="55">
        <v>0</v>
      </c>
      <c r="P90" s="55">
        <v>1</v>
      </c>
      <c r="Q90" s="60">
        <v>1.07</v>
      </c>
      <c r="R90" s="61" t="s">
        <v>5048</v>
      </c>
      <c r="S90" s="64" t="s">
        <v>5046</v>
      </c>
    </row>
    <row r="91" spans="1:19" ht="45.75" customHeight="1" x14ac:dyDescent="0.3">
      <c r="A91" s="54">
        <v>81</v>
      </c>
      <c r="B91" s="55" t="s">
        <v>4743</v>
      </c>
      <c r="C91" s="62" t="s">
        <v>54</v>
      </c>
      <c r="D91" s="63"/>
      <c r="E91" s="56" t="s">
        <v>4887</v>
      </c>
      <c r="F91" s="57" t="s">
        <v>4888</v>
      </c>
      <c r="G91" s="58" t="s">
        <v>5001</v>
      </c>
      <c r="H91" s="58" t="s">
        <v>5021</v>
      </c>
      <c r="I91" s="59" t="s">
        <v>4891</v>
      </c>
      <c r="J91" s="58" t="s">
        <v>5022</v>
      </c>
      <c r="K91" s="55">
        <v>0</v>
      </c>
      <c r="L91" s="55">
        <v>0</v>
      </c>
      <c r="M91" s="58" t="s">
        <v>5005</v>
      </c>
      <c r="N91" s="55">
        <v>365</v>
      </c>
      <c r="O91" s="55">
        <v>0</v>
      </c>
      <c r="P91" s="55">
        <v>1</v>
      </c>
      <c r="Q91" s="60">
        <v>1</v>
      </c>
      <c r="R91" s="61" t="s">
        <v>4893</v>
      </c>
      <c r="S91" s="58" t="s">
        <v>5049</v>
      </c>
    </row>
    <row r="92" spans="1:19" ht="45.75" customHeight="1" x14ac:dyDescent="0.3">
      <c r="A92" s="54">
        <v>82</v>
      </c>
      <c r="B92" s="55" t="s">
        <v>4745</v>
      </c>
      <c r="C92" s="62" t="s">
        <v>54</v>
      </c>
      <c r="D92" s="63"/>
      <c r="E92" s="56" t="s">
        <v>4887</v>
      </c>
      <c r="F92" s="57" t="s">
        <v>4888</v>
      </c>
      <c r="G92" s="58" t="s">
        <v>5001</v>
      </c>
      <c r="H92" s="58" t="s">
        <v>5021</v>
      </c>
      <c r="I92" s="59" t="s">
        <v>4891</v>
      </c>
      <c r="J92" s="58" t="s">
        <v>5022</v>
      </c>
      <c r="K92" s="55">
        <v>0</v>
      </c>
      <c r="L92" s="55">
        <v>0</v>
      </c>
      <c r="M92" s="58" t="s">
        <v>5005</v>
      </c>
      <c r="N92" s="55">
        <v>365</v>
      </c>
      <c r="O92" s="55">
        <v>0</v>
      </c>
      <c r="P92" s="55">
        <v>1</v>
      </c>
      <c r="Q92" s="60">
        <v>1</v>
      </c>
      <c r="R92" s="61" t="s">
        <v>4893</v>
      </c>
      <c r="S92" s="58" t="s">
        <v>5050</v>
      </c>
    </row>
    <row r="93" spans="1:19" ht="45.75" customHeight="1" x14ac:dyDescent="0.3">
      <c r="A93" s="54">
        <v>83</v>
      </c>
      <c r="B93" s="55" t="s">
        <v>4747</v>
      </c>
      <c r="C93" s="62" t="s">
        <v>54</v>
      </c>
      <c r="D93" s="63"/>
      <c r="E93" s="56" t="s">
        <v>4887</v>
      </c>
      <c r="F93" s="57" t="s">
        <v>4888</v>
      </c>
      <c r="G93" s="58" t="s">
        <v>5001</v>
      </c>
      <c r="H93" s="58" t="s">
        <v>5021</v>
      </c>
      <c r="I93" s="59" t="s">
        <v>4891</v>
      </c>
      <c r="J93" s="58" t="s">
        <v>5051</v>
      </c>
      <c r="K93" s="55">
        <v>0</v>
      </c>
      <c r="L93" s="55">
        <v>0</v>
      </c>
      <c r="M93" s="58" t="s">
        <v>5005</v>
      </c>
      <c r="N93" s="55">
        <v>365</v>
      </c>
      <c r="O93" s="55">
        <v>0</v>
      </c>
      <c r="P93" s="55">
        <v>1</v>
      </c>
      <c r="Q93" s="60">
        <v>1</v>
      </c>
      <c r="R93" s="61" t="s">
        <v>4893</v>
      </c>
      <c r="S93" s="58" t="s">
        <v>5052</v>
      </c>
    </row>
    <row r="94" spans="1:19" ht="45.75" customHeight="1" x14ac:dyDescent="0.3">
      <c r="A94" s="54">
        <v>84</v>
      </c>
      <c r="B94" s="55" t="s">
        <v>4749</v>
      </c>
      <c r="C94" s="62" t="s">
        <v>54</v>
      </c>
      <c r="D94" s="63"/>
      <c r="E94" s="56" t="s">
        <v>4887</v>
      </c>
      <c r="F94" s="57" t="s">
        <v>4888</v>
      </c>
      <c r="G94" s="58" t="s">
        <v>5001</v>
      </c>
      <c r="H94" s="58" t="s">
        <v>5002</v>
      </c>
      <c r="I94" s="64" t="s">
        <v>5003</v>
      </c>
      <c r="J94" s="58" t="s">
        <v>5041</v>
      </c>
      <c r="K94" s="55">
        <v>0</v>
      </c>
      <c r="L94" s="55">
        <v>0</v>
      </c>
      <c r="M94" s="58" t="s">
        <v>5005</v>
      </c>
      <c r="N94" s="55">
        <v>365</v>
      </c>
      <c r="O94" s="55">
        <v>0</v>
      </c>
      <c r="P94" s="55">
        <v>1</v>
      </c>
      <c r="Q94" s="60">
        <v>1</v>
      </c>
      <c r="R94" s="61" t="s">
        <v>7162</v>
      </c>
      <c r="S94" s="58" t="s">
        <v>5029</v>
      </c>
    </row>
    <row r="95" spans="1:19" ht="45.75" customHeight="1" x14ac:dyDescent="0.3">
      <c r="A95" s="54">
        <v>85</v>
      </c>
      <c r="B95" s="55" t="s">
        <v>4752</v>
      </c>
      <c r="C95" s="62" t="s">
        <v>54</v>
      </c>
      <c r="D95" s="63"/>
      <c r="E95" s="56" t="s">
        <v>4887</v>
      </c>
      <c r="F95" s="57" t="s">
        <v>4888</v>
      </c>
      <c r="G95" s="58" t="s">
        <v>5001</v>
      </c>
      <c r="H95" s="58" t="s">
        <v>5002</v>
      </c>
      <c r="I95" s="64" t="s">
        <v>5003</v>
      </c>
      <c r="J95" s="58" t="s">
        <v>5041</v>
      </c>
      <c r="K95" s="55">
        <v>0</v>
      </c>
      <c r="L95" s="55">
        <v>0</v>
      </c>
      <c r="M95" s="58" t="s">
        <v>5005</v>
      </c>
      <c r="N95" s="55">
        <v>365</v>
      </c>
      <c r="O95" s="55">
        <v>0</v>
      </c>
      <c r="P95" s="55">
        <v>1</v>
      </c>
      <c r="Q95" s="60">
        <v>1</v>
      </c>
      <c r="R95" s="61" t="s">
        <v>4893</v>
      </c>
      <c r="S95" s="58" t="s">
        <v>5053</v>
      </c>
    </row>
    <row r="96" spans="1:19" ht="45.75" customHeight="1" x14ac:dyDescent="0.3">
      <c r="A96" s="54">
        <v>86</v>
      </c>
      <c r="B96" s="55" t="s">
        <v>4754</v>
      </c>
      <c r="C96" s="62" t="s">
        <v>54</v>
      </c>
      <c r="D96" s="63"/>
      <c r="E96" s="56" t="s">
        <v>4887</v>
      </c>
      <c r="F96" s="57" t="s">
        <v>4888</v>
      </c>
      <c r="G96" s="58" t="s">
        <v>5001</v>
      </c>
      <c r="H96" s="58" t="s">
        <v>5011</v>
      </c>
      <c r="I96" s="64" t="s">
        <v>5012</v>
      </c>
      <c r="J96" s="58" t="s">
        <v>5054</v>
      </c>
      <c r="K96" s="55">
        <v>0</v>
      </c>
      <c r="L96" s="55">
        <v>0</v>
      </c>
      <c r="M96" s="58" t="s">
        <v>5005</v>
      </c>
      <c r="N96" s="55">
        <v>365</v>
      </c>
      <c r="O96" s="55">
        <v>0</v>
      </c>
      <c r="P96" s="55">
        <v>1</v>
      </c>
      <c r="Q96" s="60">
        <v>1</v>
      </c>
      <c r="R96" s="61" t="s">
        <v>4893</v>
      </c>
      <c r="S96" s="58" t="s">
        <v>5053</v>
      </c>
    </row>
    <row r="97" spans="1:19" ht="45.75" customHeight="1" x14ac:dyDescent="0.3">
      <c r="A97" s="54">
        <v>87</v>
      </c>
      <c r="B97" s="55" t="s">
        <v>4756</v>
      </c>
      <c r="C97" s="62" t="s">
        <v>54</v>
      </c>
      <c r="D97" s="63"/>
      <c r="E97" s="56" t="s">
        <v>4887</v>
      </c>
      <c r="F97" s="57" t="s">
        <v>4888</v>
      </c>
      <c r="G97" s="58" t="s">
        <v>4889</v>
      </c>
      <c r="H97" s="58" t="s">
        <v>5021</v>
      </c>
      <c r="I97" s="59" t="s">
        <v>4891</v>
      </c>
      <c r="J97" s="58" t="s">
        <v>5024</v>
      </c>
      <c r="K97" s="55">
        <v>0</v>
      </c>
      <c r="L97" s="55">
        <v>0</v>
      </c>
      <c r="M97" s="58" t="s">
        <v>5005</v>
      </c>
      <c r="N97" s="55">
        <v>365</v>
      </c>
      <c r="O97" s="55">
        <v>0</v>
      </c>
      <c r="P97" s="55">
        <v>1</v>
      </c>
      <c r="Q97" s="60">
        <v>1</v>
      </c>
      <c r="R97" s="61" t="s">
        <v>4893</v>
      </c>
      <c r="S97" s="58" t="s">
        <v>5025</v>
      </c>
    </row>
    <row r="98" spans="1:19" ht="45.75" customHeight="1" x14ac:dyDescent="0.3">
      <c r="A98" s="54">
        <v>88</v>
      </c>
      <c r="B98" s="55" t="s">
        <v>4758</v>
      </c>
      <c r="C98" s="62" t="s">
        <v>54</v>
      </c>
      <c r="D98" s="63"/>
      <c r="E98" s="56" t="s">
        <v>4887</v>
      </c>
      <c r="F98" s="64" t="s">
        <v>4888</v>
      </c>
      <c r="G98" s="64" t="s">
        <v>4889</v>
      </c>
      <c r="H98" s="64" t="s">
        <v>5055</v>
      </c>
      <c r="I98" s="59" t="s">
        <v>4891</v>
      </c>
      <c r="J98" s="58" t="s">
        <v>5024</v>
      </c>
      <c r="K98" s="55">
        <v>0</v>
      </c>
      <c r="L98" s="55">
        <v>0</v>
      </c>
      <c r="M98" s="64" t="s">
        <v>5055</v>
      </c>
      <c r="N98" s="55">
        <v>365</v>
      </c>
      <c r="O98" s="55">
        <v>0</v>
      </c>
      <c r="P98" s="55">
        <v>1</v>
      </c>
      <c r="Q98" s="60">
        <v>0.99529999999999996</v>
      </c>
      <c r="R98" s="61" t="s">
        <v>4893</v>
      </c>
      <c r="S98" s="64" t="s">
        <v>5025</v>
      </c>
    </row>
    <row r="99" spans="1:19" ht="45.75" customHeight="1" x14ac:dyDescent="0.3">
      <c r="A99" s="54">
        <v>89</v>
      </c>
      <c r="B99" s="55" t="s">
        <v>4760</v>
      </c>
      <c r="C99" s="62" t="s">
        <v>54</v>
      </c>
      <c r="D99" s="63"/>
      <c r="E99" s="56" t="s">
        <v>4887</v>
      </c>
      <c r="F99" s="57" t="s">
        <v>4888</v>
      </c>
      <c r="G99" s="58" t="s">
        <v>4889</v>
      </c>
      <c r="H99" s="58" t="s">
        <v>5055</v>
      </c>
      <c r="I99" s="59" t="s">
        <v>4891</v>
      </c>
      <c r="J99" s="58" t="s">
        <v>5024</v>
      </c>
      <c r="K99" s="55">
        <v>0</v>
      </c>
      <c r="L99" s="55">
        <v>0</v>
      </c>
      <c r="M99" s="58" t="s">
        <v>5055</v>
      </c>
      <c r="N99" s="55">
        <v>365</v>
      </c>
      <c r="O99" s="55">
        <v>0</v>
      </c>
      <c r="P99" s="55">
        <v>1</v>
      </c>
      <c r="Q99" s="60">
        <v>1</v>
      </c>
      <c r="R99" s="61" t="s">
        <v>4893</v>
      </c>
      <c r="S99" s="58" t="s">
        <v>5025</v>
      </c>
    </row>
    <row r="100" spans="1:19" ht="45.75" customHeight="1" x14ac:dyDescent="0.3">
      <c r="A100" s="54">
        <v>90</v>
      </c>
      <c r="B100" s="55" t="s">
        <v>4762</v>
      </c>
      <c r="C100" s="62" t="s">
        <v>54</v>
      </c>
      <c r="D100" s="63"/>
      <c r="E100" s="56" t="s">
        <v>4887</v>
      </c>
      <c r="F100" s="57" t="s">
        <v>5056</v>
      </c>
      <c r="G100" s="58" t="s">
        <v>5057</v>
      </c>
      <c r="H100" s="58" t="s">
        <v>5058</v>
      </c>
      <c r="I100" s="64" t="s">
        <v>5059</v>
      </c>
      <c r="J100" s="58" t="s">
        <v>5060</v>
      </c>
      <c r="K100" s="55">
        <v>0</v>
      </c>
      <c r="L100" s="55">
        <v>0</v>
      </c>
      <c r="M100" s="58" t="s">
        <v>5055</v>
      </c>
      <c r="N100" s="55">
        <v>365</v>
      </c>
      <c r="O100" s="55">
        <v>0</v>
      </c>
      <c r="P100" s="55">
        <v>1</v>
      </c>
      <c r="Q100" s="60">
        <v>1</v>
      </c>
      <c r="R100" s="61" t="s">
        <v>4893</v>
      </c>
      <c r="S100" s="58" t="s">
        <v>5061</v>
      </c>
    </row>
    <row r="101" spans="1:19" ht="45.75" customHeight="1" x14ac:dyDescent="0.3">
      <c r="A101" s="54">
        <v>91</v>
      </c>
      <c r="B101" s="55" t="s">
        <v>4763</v>
      </c>
      <c r="C101" s="62" t="s">
        <v>54</v>
      </c>
      <c r="D101" s="63"/>
      <c r="E101" s="56" t="s">
        <v>4887</v>
      </c>
      <c r="F101" s="57" t="s">
        <v>5056</v>
      </c>
      <c r="G101" s="58" t="s">
        <v>5057</v>
      </c>
      <c r="H101" s="58" t="s">
        <v>5055</v>
      </c>
      <c r="I101" s="59" t="s">
        <v>4891</v>
      </c>
      <c r="J101" s="58" t="s">
        <v>5062</v>
      </c>
      <c r="K101" s="55">
        <v>0</v>
      </c>
      <c r="L101" s="55">
        <v>0</v>
      </c>
      <c r="M101" s="58" t="s">
        <v>5055</v>
      </c>
      <c r="N101" s="55">
        <v>365</v>
      </c>
      <c r="O101" s="55">
        <v>0</v>
      </c>
      <c r="P101" s="55">
        <v>1</v>
      </c>
      <c r="Q101" s="60">
        <v>1</v>
      </c>
      <c r="R101" s="61" t="s">
        <v>4893</v>
      </c>
      <c r="S101" s="58" t="s">
        <v>5063</v>
      </c>
    </row>
    <row r="102" spans="1:19" ht="45.75" customHeight="1" x14ac:dyDescent="0.3">
      <c r="A102" s="54">
        <v>92</v>
      </c>
      <c r="B102" s="55" t="s">
        <v>4765</v>
      </c>
      <c r="C102" s="62" t="s">
        <v>54</v>
      </c>
      <c r="D102" s="63"/>
      <c r="E102" s="56" t="s">
        <v>4887</v>
      </c>
      <c r="F102" s="57" t="s">
        <v>5056</v>
      </c>
      <c r="G102" s="58" t="s">
        <v>5057</v>
      </c>
      <c r="H102" s="58" t="s">
        <v>5055</v>
      </c>
      <c r="I102" s="59" t="s">
        <v>4891</v>
      </c>
      <c r="J102" s="58" t="s">
        <v>5064</v>
      </c>
      <c r="K102" s="55">
        <v>0</v>
      </c>
      <c r="L102" s="55">
        <v>0</v>
      </c>
      <c r="M102" s="58" t="s">
        <v>5055</v>
      </c>
      <c r="N102" s="55">
        <v>365</v>
      </c>
      <c r="O102" s="55">
        <v>0</v>
      </c>
      <c r="P102" s="55">
        <v>1</v>
      </c>
      <c r="Q102" s="60">
        <v>1</v>
      </c>
      <c r="R102" s="61" t="s">
        <v>4893</v>
      </c>
      <c r="S102" s="58" t="s">
        <v>5065</v>
      </c>
    </row>
    <row r="103" spans="1:19" ht="45.75" customHeight="1" x14ac:dyDescent="0.3">
      <c r="A103" s="54">
        <v>93</v>
      </c>
      <c r="B103" s="55" t="s">
        <v>4768</v>
      </c>
      <c r="C103" s="62" t="s">
        <v>54</v>
      </c>
      <c r="D103" s="63"/>
      <c r="E103" s="56" t="s">
        <v>4887</v>
      </c>
      <c r="F103" s="64" t="s">
        <v>5056</v>
      </c>
      <c r="G103" s="64" t="s">
        <v>5057</v>
      </c>
      <c r="H103" s="64" t="s">
        <v>5066</v>
      </c>
      <c r="I103" s="64" t="s">
        <v>5067</v>
      </c>
      <c r="J103" s="58" t="s">
        <v>5068</v>
      </c>
      <c r="K103" s="55">
        <v>0</v>
      </c>
      <c r="L103" s="55">
        <v>0</v>
      </c>
      <c r="M103" s="64" t="s">
        <v>5055</v>
      </c>
      <c r="N103" s="55">
        <v>365</v>
      </c>
      <c r="O103" s="55">
        <v>0</v>
      </c>
      <c r="P103" s="55">
        <v>1</v>
      </c>
      <c r="Q103" s="60">
        <v>0.99</v>
      </c>
      <c r="R103" s="61" t="s">
        <v>4893</v>
      </c>
      <c r="S103" s="64" t="s">
        <v>5069</v>
      </c>
    </row>
    <row r="104" spans="1:19" ht="45.75" customHeight="1" x14ac:dyDescent="0.3">
      <c r="A104" s="54">
        <v>94</v>
      </c>
      <c r="B104" s="55" t="s">
        <v>4770</v>
      </c>
      <c r="C104" s="62" t="s">
        <v>54</v>
      </c>
      <c r="D104" s="63"/>
      <c r="E104" s="56" t="s">
        <v>4887</v>
      </c>
      <c r="F104" s="64" t="s">
        <v>5056</v>
      </c>
      <c r="G104" s="64" t="s">
        <v>5057</v>
      </c>
      <c r="H104" s="64" t="s">
        <v>5070</v>
      </c>
      <c r="I104" s="64" t="s">
        <v>5071</v>
      </c>
      <c r="J104" s="58" t="s">
        <v>5072</v>
      </c>
      <c r="K104" s="55">
        <v>0</v>
      </c>
      <c r="L104" s="55">
        <v>0</v>
      </c>
      <c r="M104" s="64" t="s">
        <v>5055</v>
      </c>
      <c r="N104" s="55">
        <v>365</v>
      </c>
      <c r="O104" s="55">
        <v>0</v>
      </c>
      <c r="P104" s="55">
        <v>1</v>
      </c>
      <c r="Q104" s="60">
        <v>0.8</v>
      </c>
      <c r="R104" s="61" t="s">
        <v>4893</v>
      </c>
      <c r="S104" s="64" t="s">
        <v>5073</v>
      </c>
    </row>
    <row r="105" spans="1:19" ht="45.75" customHeight="1" x14ac:dyDescent="0.3">
      <c r="A105" s="54">
        <v>95</v>
      </c>
      <c r="B105" s="55" t="s">
        <v>4772</v>
      </c>
      <c r="C105" s="62" t="s">
        <v>54</v>
      </c>
      <c r="D105" s="63"/>
      <c r="E105" s="56" t="s">
        <v>4887</v>
      </c>
      <c r="F105" s="64" t="s">
        <v>5056</v>
      </c>
      <c r="G105" s="64" t="s">
        <v>5057</v>
      </c>
      <c r="H105" s="64" t="s">
        <v>5074</v>
      </c>
      <c r="I105" s="64" t="s">
        <v>5071</v>
      </c>
      <c r="J105" s="58" t="s">
        <v>5075</v>
      </c>
      <c r="K105" s="55">
        <v>0</v>
      </c>
      <c r="L105" s="55">
        <v>0</v>
      </c>
      <c r="M105" s="64" t="s">
        <v>5055</v>
      </c>
      <c r="N105" s="55">
        <v>365</v>
      </c>
      <c r="O105" s="55">
        <v>0</v>
      </c>
      <c r="P105" s="55">
        <v>1</v>
      </c>
      <c r="Q105" s="60">
        <v>0.47</v>
      </c>
      <c r="R105" s="61" t="s">
        <v>4893</v>
      </c>
      <c r="S105" s="64" t="s">
        <v>5076</v>
      </c>
    </row>
    <row r="106" spans="1:19" ht="45.75" customHeight="1" x14ac:dyDescent="0.3">
      <c r="A106" s="54">
        <v>96</v>
      </c>
      <c r="B106" s="55" t="s">
        <v>4774</v>
      </c>
      <c r="C106" s="62" t="s">
        <v>54</v>
      </c>
      <c r="D106" s="63"/>
      <c r="E106" s="56" t="s">
        <v>4887</v>
      </c>
      <c r="F106" s="57" t="s">
        <v>5056</v>
      </c>
      <c r="G106" s="58" t="s">
        <v>5057</v>
      </c>
      <c r="H106" s="58" t="s">
        <v>5058</v>
      </c>
      <c r="I106" s="64" t="s">
        <v>5059</v>
      </c>
      <c r="J106" s="58" t="s">
        <v>5077</v>
      </c>
      <c r="K106" s="55">
        <v>0</v>
      </c>
      <c r="L106" s="55">
        <v>0</v>
      </c>
      <c r="M106" s="58" t="s">
        <v>5055</v>
      </c>
      <c r="N106" s="55">
        <v>365</v>
      </c>
      <c r="O106" s="55">
        <v>0</v>
      </c>
      <c r="P106" s="55">
        <v>1</v>
      </c>
      <c r="Q106" s="60">
        <v>1</v>
      </c>
      <c r="R106" s="61" t="s">
        <v>4893</v>
      </c>
      <c r="S106" s="58" t="s">
        <v>5078</v>
      </c>
    </row>
    <row r="107" spans="1:19" ht="45.75" customHeight="1" x14ac:dyDescent="0.3">
      <c r="A107" s="54">
        <v>97</v>
      </c>
      <c r="B107" s="55" t="s">
        <v>4776</v>
      </c>
      <c r="C107" s="62" t="s">
        <v>54</v>
      </c>
      <c r="D107" s="63"/>
      <c r="E107" s="56" t="s">
        <v>4887</v>
      </c>
      <c r="F107" s="64" t="s">
        <v>5056</v>
      </c>
      <c r="G107" s="64" t="s">
        <v>5057</v>
      </c>
      <c r="H107" s="58" t="s">
        <v>5058</v>
      </c>
      <c r="I107" s="64" t="s">
        <v>5059</v>
      </c>
      <c r="J107" s="58" t="s">
        <v>5079</v>
      </c>
      <c r="K107" s="55">
        <v>0</v>
      </c>
      <c r="L107" s="55">
        <v>0</v>
      </c>
      <c r="M107" s="64" t="s">
        <v>5055</v>
      </c>
      <c r="N107" s="55">
        <v>365</v>
      </c>
      <c r="O107" s="55">
        <v>0</v>
      </c>
      <c r="P107" s="55">
        <v>1</v>
      </c>
      <c r="Q107" s="60">
        <v>0.56999999999999995</v>
      </c>
      <c r="R107" s="61" t="s">
        <v>7163</v>
      </c>
      <c r="S107" s="64" t="s">
        <v>5080</v>
      </c>
    </row>
    <row r="108" spans="1:19" ht="45.75" customHeight="1" x14ac:dyDescent="0.3">
      <c r="A108" s="54">
        <v>98</v>
      </c>
      <c r="B108" s="55" t="s">
        <v>4779</v>
      </c>
      <c r="C108" s="62" t="s">
        <v>54</v>
      </c>
      <c r="D108" s="63"/>
      <c r="E108" s="56" t="s">
        <v>4887</v>
      </c>
      <c r="F108" s="64" t="s">
        <v>5056</v>
      </c>
      <c r="G108" s="64" t="s">
        <v>5057</v>
      </c>
      <c r="H108" s="64" t="s">
        <v>5081</v>
      </c>
      <c r="I108" s="64" t="s">
        <v>5082</v>
      </c>
      <c r="J108" s="58" t="s">
        <v>5083</v>
      </c>
      <c r="K108" s="55">
        <v>0</v>
      </c>
      <c r="L108" s="55">
        <v>0</v>
      </c>
      <c r="M108" s="64" t="s">
        <v>5055</v>
      </c>
      <c r="N108" s="55">
        <v>365</v>
      </c>
      <c r="O108" s="55">
        <v>0</v>
      </c>
      <c r="P108" s="55">
        <v>1</v>
      </c>
      <c r="Q108" s="60">
        <v>0.97</v>
      </c>
      <c r="R108" s="61" t="s">
        <v>4893</v>
      </c>
      <c r="S108" s="64" t="s">
        <v>5084</v>
      </c>
    </row>
    <row r="109" spans="1:19" ht="45.75" customHeight="1" x14ac:dyDescent="0.3">
      <c r="A109" s="54">
        <v>99</v>
      </c>
      <c r="B109" s="55" t="s">
        <v>4782</v>
      </c>
      <c r="C109" s="62" t="s">
        <v>54</v>
      </c>
      <c r="D109" s="63"/>
      <c r="E109" s="56" t="s">
        <v>4887</v>
      </c>
      <c r="F109" s="57" t="s">
        <v>4888</v>
      </c>
      <c r="G109" s="58" t="s">
        <v>4889</v>
      </c>
      <c r="H109" s="58" t="s">
        <v>5055</v>
      </c>
      <c r="I109" s="59" t="s">
        <v>4891</v>
      </c>
      <c r="J109" s="58" t="s">
        <v>5024</v>
      </c>
      <c r="K109" s="55">
        <v>0</v>
      </c>
      <c r="L109" s="55">
        <v>0</v>
      </c>
      <c r="M109" s="58" t="s">
        <v>5055</v>
      </c>
      <c r="N109" s="55">
        <v>365</v>
      </c>
      <c r="O109" s="55">
        <v>0</v>
      </c>
      <c r="P109" s="55">
        <v>1</v>
      </c>
      <c r="Q109" s="60">
        <v>1</v>
      </c>
      <c r="R109" s="61" t="s">
        <v>4893</v>
      </c>
      <c r="S109" s="58" t="s">
        <v>5025</v>
      </c>
    </row>
    <row r="110" spans="1:19" ht="45.75" customHeight="1" x14ac:dyDescent="0.3">
      <c r="A110" s="54">
        <v>100</v>
      </c>
      <c r="B110" s="55" t="s">
        <v>4784</v>
      </c>
      <c r="C110" s="62" t="s">
        <v>54</v>
      </c>
      <c r="D110" s="63"/>
      <c r="E110" s="56" t="s">
        <v>4887</v>
      </c>
      <c r="F110" s="57" t="s">
        <v>5056</v>
      </c>
      <c r="G110" s="58" t="s">
        <v>5057</v>
      </c>
      <c r="H110" s="58" t="s">
        <v>5074</v>
      </c>
      <c r="I110" s="64" t="s">
        <v>5071</v>
      </c>
      <c r="J110" s="58" t="s">
        <v>5085</v>
      </c>
      <c r="K110" s="55">
        <v>0</v>
      </c>
      <c r="L110" s="55">
        <v>0</v>
      </c>
      <c r="M110" s="58" t="s">
        <v>5055</v>
      </c>
      <c r="N110" s="55">
        <v>365</v>
      </c>
      <c r="O110" s="55">
        <v>0</v>
      </c>
      <c r="P110" s="55">
        <v>1</v>
      </c>
      <c r="Q110" s="60">
        <v>1</v>
      </c>
      <c r="R110" s="61" t="s">
        <v>7164</v>
      </c>
      <c r="S110" s="58" t="s">
        <v>5086</v>
      </c>
    </row>
    <row r="111" spans="1:19" ht="45.75" customHeight="1" x14ac:dyDescent="0.3">
      <c r="A111" s="54">
        <v>101</v>
      </c>
      <c r="B111" s="55" t="s">
        <v>4787</v>
      </c>
      <c r="C111" s="62" t="s">
        <v>54</v>
      </c>
      <c r="D111" s="63"/>
      <c r="E111" s="56" t="s">
        <v>4887</v>
      </c>
      <c r="F111" s="57" t="s">
        <v>5056</v>
      </c>
      <c r="G111" s="58" t="s">
        <v>5057</v>
      </c>
      <c r="H111" s="58" t="s">
        <v>5087</v>
      </c>
      <c r="I111" s="64" t="s">
        <v>5071</v>
      </c>
      <c r="J111" s="58" t="s">
        <v>5088</v>
      </c>
      <c r="K111" s="55">
        <v>0</v>
      </c>
      <c r="L111" s="55">
        <v>0</v>
      </c>
      <c r="M111" s="58" t="s">
        <v>5055</v>
      </c>
      <c r="N111" s="55">
        <v>365</v>
      </c>
      <c r="O111" s="55">
        <v>0</v>
      </c>
      <c r="P111" s="55">
        <v>1</v>
      </c>
      <c r="Q111" s="60">
        <v>1</v>
      </c>
      <c r="R111" s="61" t="s">
        <v>7165</v>
      </c>
      <c r="S111" s="58" t="s">
        <v>5089</v>
      </c>
    </row>
    <row r="112" spans="1:19" ht="45.75" customHeight="1" x14ac:dyDescent="0.3">
      <c r="A112" s="54">
        <v>102</v>
      </c>
      <c r="B112" s="55" t="s">
        <v>4789</v>
      </c>
      <c r="C112" s="62" t="s">
        <v>54</v>
      </c>
      <c r="D112" s="63"/>
      <c r="E112" s="56" t="s">
        <v>4887</v>
      </c>
      <c r="F112" s="64" t="s">
        <v>5056</v>
      </c>
      <c r="G112" s="64" t="s">
        <v>5057</v>
      </c>
      <c r="H112" s="64" t="s">
        <v>5058</v>
      </c>
      <c r="I112" s="64" t="s">
        <v>5059</v>
      </c>
      <c r="J112" s="58" t="s">
        <v>5079</v>
      </c>
      <c r="K112" s="55">
        <v>0</v>
      </c>
      <c r="L112" s="55">
        <v>0</v>
      </c>
      <c r="M112" s="64" t="s">
        <v>5055</v>
      </c>
      <c r="N112" s="55">
        <v>365</v>
      </c>
      <c r="O112" s="55">
        <v>0</v>
      </c>
      <c r="P112" s="55">
        <v>1</v>
      </c>
      <c r="Q112" s="60">
        <v>0.25</v>
      </c>
      <c r="R112" s="61" t="s">
        <v>5090</v>
      </c>
      <c r="S112" s="64" t="s">
        <v>5091</v>
      </c>
    </row>
    <row r="113" spans="1:19" ht="45.75" customHeight="1" x14ac:dyDescent="0.3">
      <c r="A113" s="54">
        <v>103</v>
      </c>
      <c r="B113" s="55" t="s">
        <v>4791</v>
      </c>
      <c r="C113" s="62" t="s">
        <v>54</v>
      </c>
      <c r="D113" s="63"/>
      <c r="E113" s="56" t="s">
        <v>4887</v>
      </c>
      <c r="F113" s="64" t="s">
        <v>5056</v>
      </c>
      <c r="G113" s="64" t="s">
        <v>5057</v>
      </c>
      <c r="H113" s="64" t="s">
        <v>5066</v>
      </c>
      <c r="I113" s="64" t="s">
        <v>5067</v>
      </c>
      <c r="J113" s="58" t="s">
        <v>5092</v>
      </c>
      <c r="K113" s="55">
        <v>0</v>
      </c>
      <c r="L113" s="55">
        <v>0</v>
      </c>
      <c r="M113" s="64" t="s">
        <v>5055</v>
      </c>
      <c r="N113" s="55">
        <v>365</v>
      </c>
      <c r="O113" s="55">
        <v>0</v>
      </c>
      <c r="P113" s="55">
        <v>1</v>
      </c>
      <c r="Q113" s="60">
        <v>0.7</v>
      </c>
      <c r="R113" s="61" t="s">
        <v>7166</v>
      </c>
      <c r="S113" s="64" t="s">
        <v>5093</v>
      </c>
    </row>
    <row r="114" spans="1:19" ht="45.75" customHeight="1" x14ac:dyDescent="0.3">
      <c r="A114" s="54">
        <v>104</v>
      </c>
      <c r="B114" s="55" t="s">
        <v>4793</v>
      </c>
      <c r="C114" s="62" t="s">
        <v>54</v>
      </c>
      <c r="D114" s="63"/>
      <c r="E114" s="56" t="s">
        <v>4887</v>
      </c>
      <c r="F114" s="64" t="s">
        <v>5056</v>
      </c>
      <c r="G114" s="64" t="s">
        <v>5057</v>
      </c>
      <c r="H114" s="64" t="s">
        <v>5066</v>
      </c>
      <c r="I114" s="64" t="s">
        <v>5067</v>
      </c>
      <c r="J114" s="58" t="s">
        <v>5092</v>
      </c>
      <c r="K114" s="55">
        <v>0</v>
      </c>
      <c r="L114" s="55">
        <v>0</v>
      </c>
      <c r="M114" s="64" t="s">
        <v>5055</v>
      </c>
      <c r="N114" s="55">
        <v>365</v>
      </c>
      <c r="O114" s="55">
        <v>0</v>
      </c>
      <c r="P114" s="55">
        <v>1</v>
      </c>
      <c r="Q114" s="60">
        <v>0</v>
      </c>
      <c r="R114" s="61" t="s">
        <v>7167</v>
      </c>
      <c r="S114" s="64" t="s">
        <v>5094</v>
      </c>
    </row>
    <row r="115" spans="1:19" ht="45.75" customHeight="1" x14ac:dyDescent="0.3">
      <c r="A115" s="54">
        <v>105</v>
      </c>
      <c r="B115" s="55" t="s">
        <v>4795</v>
      </c>
      <c r="C115" s="62" t="s">
        <v>54</v>
      </c>
      <c r="D115" s="63"/>
      <c r="E115" s="56" t="s">
        <v>4887</v>
      </c>
      <c r="F115" s="64" t="s">
        <v>5056</v>
      </c>
      <c r="G115" s="64" t="s">
        <v>5057</v>
      </c>
      <c r="H115" s="64" t="s">
        <v>5066</v>
      </c>
      <c r="I115" s="64" t="s">
        <v>5067</v>
      </c>
      <c r="J115" s="58" t="s">
        <v>5095</v>
      </c>
      <c r="K115" s="55">
        <v>0</v>
      </c>
      <c r="L115" s="55">
        <v>0</v>
      </c>
      <c r="M115" s="64" t="s">
        <v>5055</v>
      </c>
      <c r="N115" s="55">
        <v>365</v>
      </c>
      <c r="O115" s="55">
        <v>0</v>
      </c>
      <c r="P115" s="55">
        <v>1</v>
      </c>
      <c r="Q115" s="60">
        <v>0</v>
      </c>
      <c r="R115" s="61" t="s">
        <v>7168</v>
      </c>
      <c r="S115" s="64" t="s">
        <v>5096</v>
      </c>
    </row>
    <row r="116" spans="1:19" ht="45.75" customHeight="1" x14ac:dyDescent="0.3">
      <c r="A116" s="54">
        <v>106</v>
      </c>
      <c r="B116" s="55" t="s">
        <v>4797</v>
      </c>
      <c r="C116" s="62" t="s">
        <v>54</v>
      </c>
      <c r="D116" s="63"/>
      <c r="E116" s="56" t="s">
        <v>4887</v>
      </c>
      <c r="F116" s="57" t="s">
        <v>5056</v>
      </c>
      <c r="G116" s="58" t="s">
        <v>5057</v>
      </c>
      <c r="H116" s="64" t="s">
        <v>5081</v>
      </c>
      <c r="I116" s="64" t="s">
        <v>5082</v>
      </c>
      <c r="J116" s="58" t="s">
        <v>5097</v>
      </c>
      <c r="K116" s="55">
        <v>0</v>
      </c>
      <c r="L116" s="55">
        <v>0</v>
      </c>
      <c r="M116" s="58" t="s">
        <v>5055</v>
      </c>
      <c r="N116" s="55">
        <v>365</v>
      </c>
      <c r="O116" s="55">
        <v>0</v>
      </c>
      <c r="P116" s="55">
        <v>1</v>
      </c>
      <c r="Q116" s="60">
        <v>1</v>
      </c>
      <c r="R116" s="61" t="s">
        <v>7169</v>
      </c>
      <c r="S116" s="58" t="s">
        <v>5098</v>
      </c>
    </row>
    <row r="117" spans="1:19" ht="45.75" customHeight="1" x14ac:dyDescent="0.3">
      <c r="A117" s="54">
        <v>107</v>
      </c>
      <c r="B117" s="55" t="s">
        <v>4799</v>
      </c>
      <c r="C117" s="62" t="s">
        <v>54</v>
      </c>
      <c r="D117" s="63"/>
      <c r="E117" s="56" t="s">
        <v>4887</v>
      </c>
      <c r="F117" s="64" t="s">
        <v>5056</v>
      </c>
      <c r="G117" s="64" t="s">
        <v>5057</v>
      </c>
      <c r="H117" s="64" t="s">
        <v>5081</v>
      </c>
      <c r="I117" s="64" t="s">
        <v>5082</v>
      </c>
      <c r="J117" s="58" t="s">
        <v>5099</v>
      </c>
      <c r="K117" s="55">
        <v>0</v>
      </c>
      <c r="L117" s="55">
        <v>0</v>
      </c>
      <c r="M117" s="64" t="s">
        <v>5055</v>
      </c>
      <c r="N117" s="55">
        <v>365</v>
      </c>
      <c r="O117" s="55">
        <v>0</v>
      </c>
      <c r="P117" s="55">
        <v>1</v>
      </c>
      <c r="Q117" s="60">
        <v>0.99</v>
      </c>
      <c r="R117" s="61" t="s">
        <v>4893</v>
      </c>
      <c r="S117" s="64" t="s">
        <v>5100</v>
      </c>
    </row>
    <row r="118" spans="1:19" ht="45.75" customHeight="1" x14ac:dyDescent="0.3">
      <c r="A118" s="54">
        <v>108</v>
      </c>
      <c r="B118" s="55" t="s">
        <v>4801</v>
      </c>
      <c r="C118" s="62" t="s">
        <v>54</v>
      </c>
      <c r="D118" s="63"/>
      <c r="E118" s="56" t="s">
        <v>4887</v>
      </c>
      <c r="F118" s="64" t="s">
        <v>5056</v>
      </c>
      <c r="G118" s="64" t="s">
        <v>5057</v>
      </c>
      <c r="H118" s="64" t="s">
        <v>5081</v>
      </c>
      <c r="I118" s="64" t="s">
        <v>5082</v>
      </c>
      <c r="J118" s="58" t="s">
        <v>5101</v>
      </c>
      <c r="K118" s="55">
        <v>0</v>
      </c>
      <c r="L118" s="55">
        <v>0</v>
      </c>
      <c r="M118" s="64" t="s">
        <v>5055</v>
      </c>
      <c r="N118" s="55">
        <v>365</v>
      </c>
      <c r="O118" s="55">
        <v>0</v>
      </c>
      <c r="P118" s="55">
        <v>1</v>
      </c>
      <c r="Q118" s="60">
        <v>0</v>
      </c>
      <c r="R118" s="61" t="s">
        <v>4893</v>
      </c>
      <c r="S118" s="64" t="s">
        <v>5102</v>
      </c>
    </row>
    <row r="119" spans="1:19" ht="107.4" customHeight="1" x14ac:dyDescent="0.3">
      <c r="A119" s="54">
        <v>109</v>
      </c>
      <c r="B119" s="55" t="s">
        <v>4802</v>
      </c>
      <c r="C119" s="62" t="s">
        <v>54</v>
      </c>
      <c r="D119" s="63"/>
      <c r="E119" s="56" t="s">
        <v>4887</v>
      </c>
      <c r="F119" s="57" t="s">
        <v>5056</v>
      </c>
      <c r="G119" s="58" t="s">
        <v>5057</v>
      </c>
      <c r="H119" s="58" t="s">
        <v>5103</v>
      </c>
      <c r="I119" s="64" t="s">
        <v>5104</v>
      </c>
      <c r="J119" s="58" t="s">
        <v>5105</v>
      </c>
      <c r="K119" s="55">
        <v>0</v>
      </c>
      <c r="L119" s="55">
        <v>0</v>
      </c>
      <c r="M119" s="58" t="s">
        <v>5055</v>
      </c>
      <c r="N119" s="55">
        <v>365</v>
      </c>
      <c r="O119" s="55">
        <v>0</v>
      </c>
      <c r="P119" s="55">
        <v>1</v>
      </c>
      <c r="Q119" s="60">
        <v>1</v>
      </c>
      <c r="R119" s="61" t="s">
        <v>5106</v>
      </c>
      <c r="S119" s="58" t="s">
        <v>5107</v>
      </c>
    </row>
    <row r="120" spans="1:19" ht="45.75" customHeight="1" x14ac:dyDescent="0.3">
      <c r="A120" s="54">
        <v>110</v>
      </c>
      <c r="B120" s="55" t="s">
        <v>4804</v>
      </c>
      <c r="C120" s="62" t="s">
        <v>54</v>
      </c>
      <c r="D120" s="63"/>
      <c r="E120" s="56" t="s">
        <v>4887</v>
      </c>
      <c r="F120" s="57" t="s">
        <v>5056</v>
      </c>
      <c r="G120" s="58" t="s">
        <v>5057</v>
      </c>
      <c r="H120" s="58" t="s">
        <v>5103</v>
      </c>
      <c r="I120" s="64" t="s">
        <v>5104</v>
      </c>
      <c r="J120" s="58" t="s">
        <v>5108</v>
      </c>
      <c r="K120" s="55">
        <v>0</v>
      </c>
      <c r="L120" s="55">
        <v>0</v>
      </c>
      <c r="M120" s="58" t="s">
        <v>5055</v>
      </c>
      <c r="N120" s="55">
        <v>365</v>
      </c>
      <c r="O120" s="55">
        <v>0</v>
      </c>
      <c r="P120" s="55">
        <v>1</v>
      </c>
      <c r="Q120" s="60">
        <v>1</v>
      </c>
      <c r="R120" s="61" t="s">
        <v>5109</v>
      </c>
      <c r="S120" s="58" t="s">
        <v>5110</v>
      </c>
    </row>
    <row r="121" spans="1:19" ht="45.75" customHeight="1" x14ac:dyDescent="0.3">
      <c r="A121" s="54">
        <v>111</v>
      </c>
      <c r="B121" s="55" t="s">
        <v>4805</v>
      </c>
      <c r="C121" s="62" t="s">
        <v>54</v>
      </c>
      <c r="D121" s="63"/>
      <c r="E121" s="56" t="s">
        <v>4887</v>
      </c>
      <c r="F121" s="64" t="s">
        <v>5056</v>
      </c>
      <c r="G121" s="64" t="s">
        <v>5057</v>
      </c>
      <c r="H121" s="58" t="s">
        <v>5103</v>
      </c>
      <c r="I121" s="64" t="s">
        <v>5104</v>
      </c>
      <c r="J121" s="58" t="s">
        <v>5111</v>
      </c>
      <c r="K121" s="55">
        <v>0</v>
      </c>
      <c r="L121" s="55">
        <v>0</v>
      </c>
      <c r="M121" s="64" t="s">
        <v>5055</v>
      </c>
      <c r="N121" s="55">
        <v>365</v>
      </c>
      <c r="O121" s="55">
        <v>0</v>
      </c>
      <c r="P121" s="55">
        <v>1</v>
      </c>
      <c r="Q121" s="60">
        <v>0</v>
      </c>
      <c r="R121" s="61" t="s">
        <v>4893</v>
      </c>
      <c r="S121" s="64" t="s">
        <v>5112</v>
      </c>
    </row>
    <row r="122" spans="1:19" ht="45.75" customHeight="1" x14ac:dyDescent="0.3">
      <c r="A122" s="54">
        <v>112</v>
      </c>
      <c r="B122" s="55" t="s">
        <v>4807</v>
      </c>
      <c r="C122" s="62" t="s">
        <v>54</v>
      </c>
      <c r="D122" s="63"/>
      <c r="E122" s="56" t="s">
        <v>4887</v>
      </c>
      <c r="F122" s="57" t="s">
        <v>5056</v>
      </c>
      <c r="G122" s="58" t="s">
        <v>5057</v>
      </c>
      <c r="H122" s="64" t="s">
        <v>5081</v>
      </c>
      <c r="I122" s="64" t="s">
        <v>5082</v>
      </c>
      <c r="J122" s="58" t="s">
        <v>5113</v>
      </c>
      <c r="K122" s="55">
        <v>0</v>
      </c>
      <c r="L122" s="55">
        <v>0</v>
      </c>
      <c r="M122" s="58" t="s">
        <v>5055</v>
      </c>
      <c r="N122" s="55">
        <v>365</v>
      </c>
      <c r="O122" s="55">
        <v>0</v>
      </c>
      <c r="P122" s="55">
        <v>1</v>
      </c>
      <c r="Q122" s="60">
        <v>1</v>
      </c>
      <c r="R122" s="61" t="s">
        <v>5114</v>
      </c>
      <c r="S122" s="58" t="s">
        <v>5115</v>
      </c>
    </row>
    <row r="123" spans="1:19" ht="45.75" customHeight="1" x14ac:dyDescent="0.3">
      <c r="A123" s="54">
        <v>113</v>
      </c>
      <c r="B123" s="55" t="s">
        <v>4809</v>
      </c>
      <c r="C123" s="62" t="s">
        <v>54</v>
      </c>
      <c r="D123" s="63"/>
      <c r="E123" s="56" t="s">
        <v>4887</v>
      </c>
      <c r="F123" s="57" t="s">
        <v>5056</v>
      </c>
      <c r="G123" s="58" t="s">
        <v>5057</v>
      </c>
      <c r="H123" s="58" t="s">
        <v>5055</v>
      </c>
      <c r="I123" s="59" t="s">
        <v>4891</v>
      </c>
      <c r="J123" s="58" t="s">
        <v>5116</v>
      </c>
      <c r="K123" s="55">
        <v>0</v>
      </c>
      <c r="L123" s="55">
        <v>0</v>
      </c>
      <c r="M123" s="58" t="s">
        <v>5055</v>
      </c>
      <c r="N123" s="55">
        <v>365</v>
      </c>
      <c r="O123" s="55">
        <v>0</v>
      </c>
      <c r="P123" s="55">
        <v>1</v>
      </c>
      <c r="Q123" s="60">
        <v>1</v>
      </c>
      <c r="R123" s="61" t="s">
        <v>4893</v>
      </c>
      <c r="S123" s="58" t="s">
        <v>5117</v>
      </c>
    </row>
    <row r="124" spans="1:19" ht="45.75" customHeight="1" x14ac:dyDescent="0.3">
      <c r="A124" s="54">
        <v>114</v>
      </c>
      <c r="B124" s="55" t="s">
        <v>4811</v>
      </c>
      <c r="C124" s="62" t="s">
        <v>54</v>
      </c>
      <c r="D124" s="63"/>
      <c r="E124" s="56" t="s">
        <v>4887</v>
      </c>
      <c r="F124" s="57" t="s">
        <v>5056</v>
      </c>
      <c r="G124" s="58" t="s">
        <v>5057</v>
      </c>
      <c r="H124" s="58" t="s">
        <v>5055</v>
      </c>
      <c r="I124" s="59" t="s">
        <v>4891</v>
      </c>
      <c r="J124" s="58" t="s">
        <v>5116</v>
      </c>
      <c r="K124" s="55">
        <v>0</v>
      </c>
      <c r="L124" s="55">
        <v>0</v>
      </c>
      <c r="M124" s="58" t="s">
        <v>5055</v>
      </c>
      <c r="N124" s="55">
        <v>365</v>
      </c>
      <c r="O124" s="55">
        <v>0</v>
      </c>
      <c r="P124" s="55">
        <v>1</v>
      </c>
      <c r="Q124" s="60">
        <v>1</v>
      </c>
      <c r="R124" s="61" t="s">
        <v>4893</v>
      </c>
      <c r="S124" s="58" t="s">
        <v>5118</v>
      </c>
    </row>
    <row r="125" spans="1:19" ht="45.75" customHeight="1" x14ac:dyDescent="0.3">
      <c r="A125" s="54">
        <v>115</v>
      </c>
      <c r="B125" s="55" t="s">
        <v>4814</v>
      </c>
      <c r="C125" s="62" t="s">
        <v>54</v>
      </c>
      <c r="D125" s="63"/>
      <c r="E125" s="56" t="s">
        <v>4887</v>
      </c>
      <c r="F125" s="57" t="s">
        <v>5056</v>
      </c>
      <c r="G125" s="58" t="s">
        <v>5057</v>
      </c>
      <c r="H125" s="58" t="s">
        <v>5055</v>
      </c>
      <c r="I125" s="59" t="s">
        <v>4891</v>
      </c>
      <c r="J125" s="58" t="s">
        <v>5116</v>
      </c>
      <c r="K125" s="55">
        <v>0</v>
      </c>
      <c r="L125" s="55">
        <v>0</v>
      </c>
      <c r="M125" s="58" t="s">
        <v>5055</v>
      </c>
      <c r="N125" s="55">
        <v>365</v>
      </c>
      <c r="O125" s="55">
        <v>0</v>
      </c>
      <c r="P125" s="55">
        <v>1</v>
      </c>
      <c r="Q125" s="60">
        <v>1</v>
      </c>
      <c r="R125" s="61" t="s">
        <v>4893</v>
      </c>
      <c r="S125" s="58" t="s">
        <v>5119</v>
      </c>
    </row>
    <row r="126" spans="1:19" ht="45.75" customHeight="1" x14ac:dyDescent="0.3">
      <c r="A126" s="54">
        <v>116</v>
      </c>
      <c r="B126" s="55" t="s">
        <v>4817</v>
      </c>
      <c r="C126" s="62" t="s">
        <v>54</v>
      </c>
      <c r="D126" s="63"/>
      <c r="E126" s="56" t="s">
        <v>4887</v>
      </c>
      <c r="F126" s="57" t="s">
        <v>4888</v>
      </c>
      <c r="G126" s="58" t="s">
        <v>4889</v>
      </c>
      <c r="H126" s="58" t="s">
        <v>5120</v>
      </c>
      <c r="I126" s="59" t="s">
        <v>4891</v>
      </c>
      <c r="J126" s="58" t="s">
        <v>5121</v>
      </c>
      <c r="K126" s="55">
        <v>0</v>
      </c>
      <c r="L126" s="55">
        <v>0</v>
      </c>
      <c r="M126" s="58" t="s">
        <v>5120</v>
      </c>
      <c r="N126" s="55">
        <v>365</v>
      </c>
      <c r="O126" s="55">
        <v>0</v>
      </c>
      <c r="P126" s="55">
        <v>1</v>
      </c>
      <c r="Q126" s="60">
        <v>1</v>
      </c>
      <c r="R126" s="61" t="s">
        <v>4893</v>
      </c>
      <c r="S126" s="58" t="s">
        <v>5122</v>
      </c>
    </row>
    <row r="127" spans="1:19" ht="45.75" customHeight="1" x14ac:dyDescent="0.3">
      <c r="A127" s="54">
        <v>117</v>
      </c>
      <c r="B127" s="55" t="s">
        <v>4818</v>
      </c>
      <c r="C127" s="62" t="s">
        <v>54</v>
      </c>
      <c r="D127" s="63"/>
      <c r="E127" s="56" t="s">
        <v>4887</v>
      </c>
      <c r="F127" s="57" t="s">
        <v>4888</v>
      </c>
      <c r="G127" s="58" t="s">
        <v>4889</v>
      </c>
      <c r="H127" s="58" t="s">
        <v>5120</v>
      </c>
      <c r="I127" s="59" t="s">
        <v>4891</v>
      </c>
      <c r="J127" s="58" t="s">
        <v>5123</v>
      </c>
      <c r="K127" s="55">
        <v>0</v>
      </c>
      <c r="L127" s="55">
        <v>0</v>
      </c>
      <c r="M127" s="58" t="s">
        <v>5120</v>
      </c>
      <c r="N127" s="55">
        <v>365</v>
      </c>
      <c r="O127" s="55">
        <v>0</v>
      </c>
      <c r="P127" s="55">
        <v>1</v>
      </c>
      <c r="Q127" s="60">
        <v>1</v>
      </c>
      <c r="R127" s="61" t="s">
        <v>4893</v>
      </c>
      <c r="S127" s="58" t="s">
        <v>5124</v>
      </c>
    </row>
    <row r="128" spans="1:19" ht="45.75" customHeight="1" x14ac:dyDescent="0.3">
      <c r="A128" s="54">
        <v>118</v>
      </c>
      <c r="B128" s="55" t="s">
        <v>4820</v>
      </c>
      <c r="C128" s="62" t="s">
        <v>54</v>
      </c>
      <c r="D128" s="63"/>
      <c r="E128" s="56" t="s">
        <v>4887</v>
      </c>
      <c r="F128" s="57" t="s">
        <v>4888</v>
      </c>
      <c r="G128" s="58" t="s">
        <v>4889</v>
      </c>
      <c r="H128" s="58" t="s">
        <v>5120</v>
      </c>
      <c r="I128" s="59" t="s">
        <v>4891</v>
      </c>
      <c r="J128" s="58" t="s">
        <v>5123</v>
      </c>
      <c r="K128" s="55">
        <v>0</v>
      </c>
      <c r="L128" s="55">
        <v>0</v>
      </c>
      <c r="M128" s="58" t="s">
        <v>5120</v>
      </c>
      <c r="N128" s="55">
        <v>365</v>
      </c>
      <c r="O128" s="55">
        <v>0</v>
      </c>
      <c r="P128" s="55">
        <v>1</v>
      </c>
      <c r="Q128" s="60">
        <v>1</v>
      </c>
      <c r="R128" s="61" t="s">
        <v>4893</v>
      </c>
      <c r="S128" s="58" t="s">
        <v>5125</v>
      </c>
    </row>
    <row r="129" spans="1:19" ht="45.75" customHeight="1" x14ac:dyDescent="0.3">
      <c r="A129" s="54">
        <v>119</v>
      </c>
      <c r="B129" s="55" t="s">
        <v>4822</v>
      </c>
      <c r="C129" s="62" t="s">
        <v>54</v>
      </c>
      <c r="D129" s="63"/>
      <c r="E129" s="56" t="s">
        <v>4887</v>
      </c>
      <c r="F129" s="57" t="s">
        <v>4888</v>
      </c>
      <c r="G129" s="58" t="s">
        <v>4889</v>
      </c>
      <c r="H129" s="58" t="s">
        <v>5120</v>
      </c>
      <c r="I129" s="59" t="s">
        <v>4891</v>
      </c>
      <c r="J129" s="58" t="s">
        <v>5126</v>
      </c>
      <c r="K129" s="55">
        <v>0</v>
      </c>
      <c r="L129" s="55">
        <v>0</v>
      </c>
      <c r="M129" s="58" t="s">
        <v>5120</v>
      </c>
      <c r="N129" s="55">
        <v>365</v>
      </c>
      <c r="O129" s="55">
        <v>0</v>
      </c>
      <c r="P129" s="55">
        <v>1</v>
      </c>
      <c r="Q129" s="60">
        <v>1</v>
      </c>
      <c r="R129" s="61" t="s">
        <v>4893</v>
      </c>
      <c r="S129" s="58" t="s">
        <v>5127</v>
      </c>
    </row>
    <row r="130" spans="1:19" ht="45.75" customHeight="1" x14ac:dyDescent="0.3">
      <c r="A130" s="54">
        <v>120</v>
      </c>
      <c r="B130" s="55" t="s">
        <v>4824</v>
      </c>
      <c r="C130" s="62" t="s">
        <v>54</v>
      </c>
      <c r="D130" s="63"/>
      <c r="E130" s="56" t="s">
        <v>4887</v>
      </c>
      <c r="F130" s="57" t="s">
        <v>4888</v>
      </c>
      <c r="G130" s="58" t="s">
        <v>4889</v>
      </c>
      <c r="H130" s="58" t="s">
        <v>5120</v>
      </c>
      <c r="I130" s="59" t="s">
        <v>4891</v>
      </c>
      <c r="J130" s="58" t="s">
        <v>5128</v>
      </c>
      <c r="K130" s="55">
        <v>0</v>
      </c>
      <c r="L130" s="55">
        <v>0</v>
      </c>
      <c r="M130" s="58" t="s">
        <v>5120</v>
      </c>
      <c r="N130" s="55">
        <v>365</v>
      </c>
      <c r="O130" s="55">
        <v>0</v>
      </c>
      <c r="P130" s="55">
        <v>1</v>
      </c>
      <c r="Q130" s="60">
        <v>1</v>
      </c>
      <c r="R130" s="61" t="s">
        <v>4893</v>
      </c>
      <c r="S130" s="58" t="s">
        <v>5129</v>
      </c>
    </row>
    <row r="131" spans="1:19" ht="45.75" customHeight="1" x14ac:dyDescent="0.3">
      <c r="A131" s="54">
        <v>121</v>
      </c>
      <c r="B131" s="55" t="s">
        <v>4825</v>
      </c>
      <c r="C131" s="62" t="s">
        <v>54</v>
      </c>
      <c r="D131" s="63"/>
      <c r="E131" s="56" t="s">
        <v>4887</v>
      </c>
      <c r="F131" s="57" t="s">
        <v>4888</v>
      </c>
      <c r="G131" s="58" t="s">
        <v>4889</v>
      </c>
      <c r="H131" s="58" t="s">
        <v>5120</v>
      </c>
      <c r="I131" s="59" t="s">
        <v>4891</v>
      </c>
      <c r="J131" s="58" t="s">
        <v>5128</v>
      </c>
      <c r="K131" s="55">
        <v>0</v>
      </c>
      <c r="L131" s="55">
        <v>0</v>
      </c>
      <c r="M131" s="58" t="s">
        <v>5120</v>
      </c>
      <c r="N131" s="55">
        <v>365</v>
      </c>
      <c r="O131" s="55">
        <v>0</v>
      </c>
      <c r="P131" s="55">
        <v>1</v>
      </c>
      <c r="Q131" s="60">
        <v>1</v>
      </c>
      <c r="R131" s="61" t="s">
        <v>4893</v>
      </c>
      <c r="S131" s="58" t="s">
        <v>5130</v>
      </c>
    </row>
    <row r="132" spans="1:19" ht="45.75" customHeight="1" x14ac:dyDescent="0.3">
      <c r="A132" s="54">
        <v>122</v>
      </c>
      <c r="B132" s="55" t="s">
        <v>4827</v>
      </c>
      <c r="C132" s="62" t="s">
        <v>54</v>
      </c>
      <c r="D132" s="63"/>
      <c r="E132" s="56" t="s">
        <v>4887</v>
      </c>
      <c r="F132" s="57" t="s">
        <v>4888</v>
      </c>
      <c r="G132" s="58" t="s">
        <v>4889</v>
      </c>
      <c r="H132" s="58" t="s">
        <v>5120</v>
      </c>
      <c r="I132" s="59" t="s">
        <v>4891</v>
      </c>
      <c r="J132" s="58" t="s">
        <v>5131</v>
      </c>
      <c r="K132" s="55">
        <v>0</v>
      </c>
      <c r="L132" s="55">
        <v>0</v>
      </c>
      <c r="M132" s="58" t="s">
        <v>5120</v>
      </c>
      <c r="N132" s="55">
        <v>365</v>
      </c>
      <c r="O132" s="55">
        <v>0</v>
      </c>
      <c r="P132" s="55">
        <v>1</v>
      </c>
      <c r="Q132" s="60">
        <v>1</v>
      </c>
      <c r="R132" s="61" t="s">
        <v>4893</v>
      </c>
      <c r="S132" s="58" t="s">
        <v>5132</v>
      </c>
    </row>
    <row r="133" spans="1:19" ht="45.75" customHeight="1" x14ac:dyDescent="0.3">
      <c r="A133" s="54">
        <v>123</v>
      </c>
      <c r="B133" s="55" t="s">
        <v>4828</v>
      </c>
      <c r="C133" s="62" t="s">
        <v>54</v>
      </c>
      <c r="D133" s="63"/>
      <c r="E133" s="56" t="s">
        <v>4887</v>
      </c>
      <c r="F133" s="57" t="s">
        <v>4888</v>
      </c>
      <c r="G133" s="58" t="s">
        <v>4889</v>
      </c>
      <c r="H133" s="58" t="s">
        <v>5120</v>
      </c>
      <c r="I133" s="59" t="s">
        <v>4891</v>
      </c>
      <c r="J133" s="58" t="s">
        <v>5133</v>
      </c>
      <c r="K133" s="55">
        <v>0</v>
      </c>
      <c r="L133" s="55">
        <v>0</v>
      </c>
      <c r="M133" s="58" t="s">
        <v>5120</v>
      </c>
      <c r="N133" s="55">
        <v>365</v>
      </c>
      <c r="O133" s="55">
        <v>0</v>
      </c>
      <c r="P133" s="55">
        <v>1</v>
      </c>
      <c r="Q133" s="60">
        <v>1</v>
      </c>
      <c r="R133" s="61" t="s">
        <v>4893</v>
      </c>
      <c r="S133" s="58" t="s">
        <v>5134</v>
      </c>
    </row>
    <row r="134" spans="1:19" ht="45.75" customHeight="1" x14ac:dyDescent="0.3">
      <c r="A134" s="54">
        <v>124</v>
      </c>
      <c r="B134" s="55" t="s">
        <v>4831</v>
      </c>
      <c r="C134" s="62" t="s">
        <v>54</v>
      </c>
      <c r="D134" s="63"/>
      <c r="E134" s="56" t="s">
        <v>4887</v>
      </c>
      <c r="F134" s="57" t="s">
        <v>4888</v>
      </c>
      <c r="G134" s="58" t="s">
        <v>4889</v>
      </c>
      <c r="H134" s="58" t="s">
        <v>5120</v>
      </c>
      <c r="I134" s="59" t="s">
        <v>4891</v>
      </c>
      <c r="J134" s="58" t="s">
        <v>5135</v>
      </c>
      <c r="K134" s="55">
        <v>0</v>
      </c>
      <c r="L134" s="55">
        <v>0</v>
      </c>
      <c r="M134" s="58" t="s">
        <v>5120</v>
      </c>
      <c r="N134" s="55">
        <v>365</v>
      </c>
      <c r="O134" s="55">
        <v>0</v>
      </c>
      <c r="P134" s="55">
        <v>1</v>
      </c>
      <c r="Q134" s="60">
        <v>1</v>
      </c>
      <c r="R134" s="61" t="s">
        <v>4893</v>
      </c>
      <c r="S134" s="58" t="s">
        <v>5136</v>
      </c>
    </row>
    <row r="135" spans="1:19" ht="45.75" customHeight="1" x14ac:dyDescent="0.3">
      <c r="A135" s="54">
        <v>125</v>
      </c>
      <c r="B135" s="55" t="s">
        <v>4834</v>
      </c>
      <c r="C135" s="62" t="s">
        <v>54</v>
      </c>
      <c r="D135" s="63"/>
      <c r="E135" s="56" t="s">
        <v>4887</v>
      </c>
      <c r="F135" s="57" t="s">
        <v>4888</v>
      </c>
      <c r="G135" s="58" t="s">
        <v>4889</v>
      </c>
      <c r="H135" s="58" t="s">
        <v>5120</v>
      </c>
      <c r="I135" s="59" t="s">
        <v>4891</v>
      </c>
      <c r="J135" s="58" t="s">
        <v>5024</v>
      </c>
      <c r="K135" s="55">
        <v>0</v>
      </c>
      <c r="L135" s="55">
        <v>0</v>
      </c>
      <c r="M135" s="58" t="s">
        <v>5120</v>
      </c>
      <c r="N135" s="55">
        <v>365</v>
      </c>
      <c r="O135" s="55">
        <v>0</v>
      </c>
      <c r="P135" s="55">
        <v>1</v>
      </c>
      <c r="Q135" s="60">
        <v>1</v>
      </c>
      <c r="R135" s="61" t="s">
        <v>4893</v>
      </c>
      <c r="S135" s="58" t="s">
        <v>5025</v>
      </c>
    </row>
    <row r="136" spans="1:19" ht="45.75" customHeight="1" x14ac:dyDescent="0.3">
      <c r="A136" s="54">
        <v>126</v>
      </c>
      <c r="B136" s="55" t="s">
        <v>4835</v>
      </c>
      <c r="C136" s="62" t="s">
        <v>54</v>
      </c>
      <c r="D136" s="63"/>
      <c r="E136" s="56" t="s">
        <v>4887</v>
      </c>
      <c r="F136" s="57" t="s">
        <v>4888</v>
      </c>
      <c r="G136" s="58" t="s">
        <v>4889</v>
      </c>
      <c r="H136" s="58" t="s">
        <v>5120</v>
      </c>
      <c r="I136" s="59" t="s">
        <v>4891</v>
      </c>
      <c r="J136" s="58" t="s">
        <v>5024</v>
      </c>
      <c r="K136" s="55">
        <v>0</v>
      </c>
      <c r="L136" s="55">
        <v>0</v>
      </c>
      <c r="M136" s="58" t="s">
        <v>5120</v>
      </c>
      <c r="N136" s="55">
        <v>365</v>
      </c>
      <c r="O136" s="55">
        <v>0</v>
      </c>
      <c r="P136" s="55">
        <v>1</v>
      </c>
      <c r="Q136" s="60">
        <v>1</v>
      </c>
      <c r="R136" s="61" t="s">
        <v>4893</v>
      </c>
      <c r="S136" s="58" t="s">
        <v>5025</v>
      </c>
    </row>
    <row r="137" spans="1:19" ht="45.75" customHeight="1" x14ac:dyDescent="0.3">
      <c r="A137" s="54">
        <v>127</v>
      </c>
      <c r="B137" s="55" t="s">
        <v>4837</v>
      </c>
      <c r="C137" s="62" t="s">
        <v>54</v>
      </c>
      <c r="D137" s="63"/>
      <c r="E137" s="56" t="s">
        <v>4887</v>
      </c>
      <c r="F137" s="57" t="s">
        <v>4888</v>
      </c>
      <c r="G137" s="58" t="s">
        <v>4889</v>
      </c>
      <c r="H137" s="58" t="s">
        <v>5120</v>
      </c>
      <c r="I137" s="59" t="s">
        <v>4891</v>
      </c>
      <c r="J137" s="58" t="s">
        <v>5024</v>
      </c>
      <c r="K137" s="55">
        <v>0</v>
      </c>
      <c r="L137" s="55">
        <v>0</v>
      </c>
      <c r="M137" s="58" t="s">
        <v>5120</v>
      </c>
      <c r="N137" s="55">
        <v>365</v>
      </c>
      <c r="O137" s="55">
        <v>0</v>
      </c>
      <c r="P137" s="55">
        <v>1</v>
      </c>
      <c r="Q137" s="60">
        <v>1</v>
      </c>
      <c r="R137" s="61" t="s">
        <v>4893</v>
      </c>
      <c r="S137" s="58" t="s">
        <v>5025</v>
      </c>
    </row>
    <row r="138" spans="1:19" ht="45.75" customHeight="1" x14ac:dyDescent="0.3">
      <c r="A138" s="54">
        <v>128</v>
      </c>
      <c r="B138" s="55" t="s">
        <v>4839</v>
      </c>
      <c r="C138" s="62" t="s">
        <v>54</v>
      </c>
      <c r="D138" s="63"/>
      <c r="E138" s="56" t="s">
        <v>4887</v>
      </c>
      <c r="F138" s="57" t="s">
        <v>4888</v>
      </c>
      <c r="G138" s="58" t="s">
        <v>4889</v>
      </c>
      <c r="H138" s="58" t="s">
        <v>5120</v>
      </c>
      <c r="I138" s="59" t="s">
        <v>4891</v>
      </c>
      <c r="J138" s="58" t="s">
        <v>5137</v>
      </c>
      <c r="K138" s="55">
        <v>0</v>
      </c>
      <c r="L138" s="55">
        <v>0</v>
      </c>
      <c r="M138" s="58" t="s">
        <v>5120</v>
      </c>
      <c r="N138" s="55">
        <v>365</v>
      </c>
      <c r="O138" s="55">
        <v>0</v>
      </c>
      <c r="P138" s="55">
        <v>1</v>
      </c>
      <c r="Q138" s="60">
        <v>1</v>
      </c>
      <c r="R138" s="61" t="s">
        <v>4893</v>
      </c>
      <c r="S138" s="58" t="s">
        <v>5138</v>
      </c>
    </row>
    <row r="139" spans="1:19" ht="45.75" customHeight="1" x14ac:dyDescent="0.3">
      <c r="A139" s="54">
        <v>129</v>
      </c>
      <c r="B139" s="55" t="s">
        <v>4840</v>
      </c>
      <c r="C139" s="62" t="s">
        <v>54</v>
      </c>
      <c r="D139" s="63"/>
      <c r="E139" s="56" t="s">
        <v>4887</v>
      </c>
      <c r="F139" s="57" t="s">
        <v>4888</v>
      </c>
      <c r="G139" s="58" t="s">
        <v>4889</v>
      </c>
      <c r="H139" s="58" t="s">
        <v>5120</v>
      </c>
      <c r="I139" s="59" t="s">
        <v>4891</v>
      </c>
      <c r="J139" s="58" t="s">
        <v>5139</v>
      </c>
      <c r="K139" s="55">
        <v>0</v>
      </c>
      <c r="L139" s="55">
        <v>0</v>
      </c>
      <c r="M139" s="58" t="s">
        <v>5120</v>
      </c>
      <c r="N139" s="55">
        <v>365</v>
      </c>
      <c r="O139" s="55">
        <v>0</v>
      </c>
      <c r="P139" s="55">
        <v>1</v>
      </c>
      <c r="Q139" s="60">
        <v>1</v>
      </c>
      <c r="R139" s="61" t="s">
        <v>4893</v>
      </c>
      <c r="S139" s="58" t="s">
        <v>5140</v>
      </c>
    </row>
    <row r="140" spans="1:19" ht="45.75" customHeight="1" x14ac:dyDescent="0.3">
      <c r="A140" s="54">
        <v>130</v>
      </c>
      <c r="B140" s="55" t="s">
        <v>4841</v>
      </c>
      <c r="C140" s="62" t="s">
        <v>54</v>
      </c>
      <c r="D140" s="63"/>
      <c r="E140" s="56" t="s">
        <v>4887</v>
      </c>
      <c r="F140" s="57" t="s">
        <v>4888</v>
      </c>
      <c r="G140" s="58" t="s">
        <v>4889</v>
      </c>
      <c r="H140" s="58" t="s">
        <v>5120</v>
      </c>
      <c r="I140" s="59" t="s">
        <v>4891</v>
      </c>
      <c r="J140" s="58" t="s">
        <v>5141</v>
      </c>
      <c r="K140" s="55">
        <v>0</v>
      </c>
      <c r="L140" s="55">
        <v>0</v>
      </c>
      <c r="M140" s="58" t="s">
        <v>5120</v>
      </c>
      <c r="N140" s="55">
        <v>365</v>
      </c>
      <c r="O140" s="55">
        <v>0</v>
      </c>
      <c r="P140" s="55">
        <v>1</v>
      </c>
      <c r="Q140" s="60">
        <v>1</v>
      </c>
      <c r="R140" s="61" t="s">
        <v>4893</v>
      </c>
      <c r="S140" s="58" t="s">
        <v>5142</v>
      </c>
    </row>
    <row r="141" spans="1:19" ht="45.75" customHeight="1" x14ac:dyDescent="0.3">
      <c r="A141" s="54">
        <v>131</v>
      </c>
      <c r="B141" s="55" t="s">
        <v>4843</v>
      </c>
      <c r="C141" s="62" t="s">
        <v>54</v>
      </c>
      <c r="D141" s="63"/>
      <c r="E141" s="56" t="s">
        <v>4887</v>
      </c>
      <c r="F141" s="57" t="s">
        <v>4888</v>
      </c>
      <c r="G141" s="58" t="s">
        <v>4889</v>
      </c>
      <c r="H141" s="58" t="s">
        <v>5120</v>
      </c>
      <c r="I141" s="59" t="s">
        <v>4891</v>
      </c>
      <c r="J141" s="58" t="s">
        <v>5143</v>
      </c>
      <c r="K141" s="55">
        <v>0</v>
      </c>
      <c r="L141" s="55">
        <v>0</v>
      </c>
      <c r="M141" s="58" t="s">
        <v>5120</v>
      </c>
      <c r="N141" s="55">
        <v>365</v>
      </c>
      <c r="O141" s="55">
        <v>0</v>
      </c>
      <c r="P141" s="55">
        <v>1</v>
      </c>
      <c r="Q141" s="60">
        <v>1</v>
      </c>
      <c r="R141" s="61" t="s">
        <v>4893</v>
      </c>
      <c r="S141" s="58" t="s">
        <v>5144</v>
      </c>
    </row>
    <row r="142" spans="1:19" ht="45.75" customHeight="1" x14ac:dyDescent="0.3">
      <c r="A142" s="54">
        <v>132</v>
      </c>
      <c r="B142" s="55" t="s">
        <v>4845</v>
      </c>
      <c r="C142" s="62" t="s">
        <v>54</v>
      </c>
      <c r="D142" s="63"/>
      <c r="E142" s="56" t="s">
        <v>4887</v>
      </c>
      <c r="F142" s="57" t="s">
        <v>4888</v>
      </c>
      <c r="G142" s="58" t="s">
        <v>4889</v>
      </c>
      <c r="H142" s="58" t="s">
        <v>5145</v>
      </c>
      <c r="I142" s="59" t="s">
        <v>4891</v>
      </c>
      <c r="J142" s="58" t="s">
        <v>5024</v>
      </c>
      <c r="K142" s="55">
        <v>0</v>
      </c>
      <c r="L142" s="55">
        <v>0</v>
      </c>
      <c r="M142" s="58" t="s">
        <v>5145</v>
      </c>
      <c r="N142" s="55">
        <v>365</v>
      </c>
      <c r="O142" s="55">
        <v>0</v>
      </c>
      <c r="P142" s="55">
        <v>1</v>
      </c>
      <c r="Q142" s="60">
        <v>1</v>
      </c>
      <c r="R142" s="61" t="s">
        <v>4893</v>
      </c>
      <c r="S142" s="58" t="s">
        <v>5025</v>
      </c>
    </row>
    <row r="143" spans="1:19" ht="45.75" customHeight="1" x14ac:dyDescent="0.3">
      <c r="A143" s="54">
        <v>133</v>
      </c>
      <c r="B143" s="55" t="s">
        <v>4847</v>
      </c>
      <c r="C143" s="62" t="s">
        <v>54</v>
      </c>
      <c r="D143" s="63"/>
      <c r="E143" s="56" t="s">
        <v>4887</v>
      </c>
      <c r="F143" s="64" t="s">
        <v>5056</v>
      </c>
      <c r="G143" s="64" t="s">
        <v>5146</v>
      </c>
      <c r="H143" s="64" t="s">
        <v>5147</v>
      </c>
      <c r="I143" s="64" t="s">
        <v>5148</v>
      </c>
      <c r="J143" s="58" t="s">
        <v>5149</v>
      </c>
      <c r="K143" s="55">
        <v>0</v>
      </c>
      <c r="L143" s="55">
        <v>0</v>
      </c>
      <c r="M143" s="64" t="s">
        <v>5145</v>
      </c>
      <c r="N143" s="55">
        <v>365</v>
      </c>
      <c r="O143" s="55">
        <v>0</v>
      </c>
      <c r="P143" s="55">
        <v>1</v>
      </c>
      <c r="Q143" s="60">
        <v>0.59</v>
      </c>
      <c r="R143" s="61" t="s">
        <v>7170</v>
      </c>
      <c r="S143" s="64" t="s">
        <v>5150</v>
      </c>
    </row>
    <row r="144" spans="1:19" ht="45.75" customHeight="1" x14ac:dyDescent="0.3">
      <c r="A144" s="54">
        <v>134</v>
      </c>
      <c r="B144" s="55" t="s">
        <v>4849</v>
      </c>
      <c r="C144" s="62" t="s">
        <v>54</v>
      </c>
      <c r="D144" s="63"/>
      <c r="E144" s="56" t="s">
        <v>4887</v>
      </c>
      <c r="F144" s="64" t="s">
        <v>5056</v>
      </c>
      <c r="G144" s="64" t="s">
        <v>5146</v>
      </c>
      <c r="H144" s="64" t="s">
        <v>5151</v>
      </c>
      <c r="I144" s="64" t="s">
        <v>5148</v>
      </c>
      <c r="J144" s="58" t="s">
        <v>5152</v>
      </c>
      <c r="K144" s="55">
        <v>0</v>
      </c>
      <c r="L144" s="55">
        <v>0</v>
      </c>
      <c r="M144" s="64" t="s">
        <v>5145</v>
      </c>
      <c r="N144" s="55">
        <v>365</v>
      </c>
      <c r="O144" s="55">
        <v>0</v>
      </c>
      <c r="P144" s="55">
        <v>1</v>
      </c>
      <c r="Q144" s="60">
        <v>0.67</v>
      </c>
      <c r="R144" s="61" t="s">
        <v>5153</v>
      </c>
      <c r="S144" s="64" t="s">
        <v>5154</v>
      </c>
    </row>
    <row r="145" spans="1:19" ht="45.75" customHeight="1" x14ac:dyDescent="0.3">
      <c r="A145" s="54">
        <v>135</v>
      </c>
      <c r="B145" s="55" t="s">
        <v>4851</v>
      </c>
      <c r="C145" s="62" t="s">
        <v>54</v>
      </c>
      <c r="D145" s="63"/>
      <c r="E145" s="56" t="s">
        <v>4887</v>
      </c>
      <c r="F145" s="57" t="s">
        <v>5056</v>
      </c>
      <c r="G145" s="58" t="s">
        <v>5146</v>
      </c>
      <c r="H145" s="64" t="s">
        <v>5151</v>
      </c>
      <c r="I145" s="64" t="s">
        <v>5148</v>
      </c>
      <c r="J145" s="58" t="s">
        <v>5155</v>
      </c>
      <c r="K145" s="55">
        <v>0</v>
      </c>
      <c r="L145" s="55">
        <v>0</v>
      </c>
      <c r="M145" s="58" t="s">
        <v>5145</v>
      </c>
      <c r="N145" s="55">
        <v>365</v>
      </c>
      <c r="O145" s="55">
        <v>0</v>
      </c>
      <c r="P145" s="55">
        <v>1</v>
      </c>
      <c r="Q145" s="60">
        <v>1</v>
      </c>
      <c r="R145" s="61" t="s">
        <v>4893</v>
      </c>
      <c r="S145" s="58" t="s">
        <v>7171</v>
      </c>
    </row>
    <row r="146" spans="1:19" ht="45.75" customHeight="1" x14ac:dyDescent="0.3">
      <c r="A146" s="54">
        <v>136</v>
      </c>
      <c r="B146" s="55" t="s">
        <v>4853</v>
      </c>
      <c r="C146" s="62" t="s">
        <v>54</v>
      </c>
      <c r="D146" s="63"/>
      <c r="E146" s="56" t="s">
        <v>4887</v>
      </c>
      <c r="F146" s="64" t="s">
        <v>5056</v>
      </c>
      <c r="G146" s="64" t="s">
        <v>5146</v>
      </c>
      <c r="H146" s="64" t="s">
        <v>5156</v>
      </c>
      <c r="I146" s="64" t="s">
        <v>5148</v>
      </c>
      <c r="J146" s="58" t="s">
        <v>5157</v>
      </c>
      <c r="K146" s="55">
        <v>0</v>
      </c>
      <c r="L146" s="55">
        <v>0</v>
      </c>
      <c r="M146" s="64" t="s">
        <v>5145</v>
      </c>
      <c r="N146" s="55">
        <v>365</v>
      </c>
      <c r="O146" s="55">
        <v>0</v>
      </c>
      <c r="P146" s="55">
        <v>1</v>
      </c>
      <c r="Q146" s="60">
        <v>0.85</v>
      </c>
      <c r="R146" s="61" t="s">
        <v>4893</v>
      </c>
      <c r="S146" s="64" t="s">
        <v>5158</v>
      </c>
    </row>
    <row r="147" spans="1:19" ht="45.75" customHeight="1" x14ac:dyDescent="0.3">
      <c r="A147" s="54">
        <v>137</v>
      </c>
      <c r="B147" s="55" t="s">
        <v>4855</v>
      </c>
      <c r="C147" s="62" t="s">
        <v>54</v>
      </c>
      <c r="D147" s="63"/>
      <c r="E147" s="56" t="s">
        <v>4887</v>
      </c>
      <c r="F147" s="57" t="s">
        <v>5056</v>
      </c>
      <c r="G147" s="58" t="s">
        <v>5146</v>
      </c>
      <c r="H147" s="64" t="s">
        <v>5156</v>
      </c>
      <c r="I147" s="64" t="s">
        <v>5148</v>
      </c>
      <c r="J147" s="58" t="s">
        <v>5159</v>
      </c>
      <c r="K147" s="55">
        <v>0</v>
      </c>
      <c r="L147" s="55">
        <v>0</v>
      </c>
      <c r="M147" s="58" t="s">
        <v>5145</v>
      </c>
      <c r="N147" s="55">
        <v>365</v>
      </c>
      <c r="O147" s="55">
        <v>0</v>
      </c>
      <c r="P147" s="55">
        <v>1</v>
      </c>
      <c r="Q147" s="60">
        <v>1</v>
      </c>
      <c r="R147" s="61" t="s">
        <v>4893</v>
      </c>
      <c r="S147" s="58" t="s">
        <v>7171</v>
      </c>
    </row>
    <row r="148" spans="1:19" ht="45.75" customHeight="1" x14ac:dyDescent="0.3">
      <c r="A148" s="54">
        <v>138</v>
      </c>
      <c r="B148" s="55" t="s">
        <v>4859</v>
      </c>
      <c r="C148" s="62" t="s">
        <v>54</v>
      </c>
      <c r="D148" s="63"/>
      <c r="E148" s="56" t="s">
        <v>4887</v>
      </c>
      <c r="F148" s="57" t="s">
        <v>5056</v>
      </c>
      <c r="G148" s="58" t="s">
        <v>5146</v>
      </c>
      <c r="H148" s="64" t="s">
        <v>5156</v>
      </c>
      <c r="I148" s="64" t="s">
        <v>5148</v>
      </c>
      <c r="J148" s="58" t="s">
        <v>5160</v>
      </c>
      <c r="K148" s="55">
        <v>0</v>
      </c>
      <c r="L148" s="55">
        <v>0</v>
      </c>
      <c r="M148" s="58" t="s">
        <v>5145</v>
      </c>
      <c r="N148" s="55">
        <v>365</v>
      </c>
      <c r="O148" s="55">
        <v>0</v>
      </c>
      <c r="P148" s="55">
        <v>1</v>
      </c>
      <c r="Q148" s="60">
        <v>1</v>
      </c>
      <c r="R148" s="61" t="s">
        <v>7172</v>
      </c>
      <c r="S148" s="58" t="s">
        <v>5161</v>
      </c>
    </row>
    <row r="149" spans="1:19" ht="45.75" customHeight="1" x14ac:dyDescent="0.3">
      <c r="A149" s="54">
        <v>139</v>
      </c>
      <c r="B149" s="55" t="s">
        <v>4861</v>
      </c>
      <c r="C149" s="62" t="s">
        <v>54</v>
      </c>
      <c r="D149" s="63"/>
      <c r="E149" s="56" t="s">
        <v>4887</v>
      </c>
      <c r="F149" s="64" t="s">
        <v>5056</v>
      </c>
      <c r="G149" s="64" t="s">
        <v>5146</v>
      </c>
      <c r="H149" s="64" t="s">
        <v>5156</v>
      </c>
      <c r="I149" s="64" t="s">
        <v>5148</v>
      </c>
      <c r="J149" s="58" t="s">
        <v>5162</v>
      </c>
      <c r="K149" s="55">
        <v>0</v>
      </c>
      <c r="L149" s="55">
        <v>0</v>
      </c>
      <c r="M149" s="64" t="s">
        <v>5145</v>
      </c>
      <c r="N149" s="55">
        <v>365</v>
      </c>
      <c r="O149" s="55">
        <v>0</v>
      </c>
      <c r="P149" s="55">
        <v>1</v>
      </c>
      <c r="Q149" s="60">
        <v>0.67</v>
      </c>
      <c r="R149" s="61" t="s">
        <v>5163</v>
      </c>
      <c r="S149" s="64" t="s">
        <v>5164</v>
      </c>
    </row>
    <row r="150" spans="1:19" ht="45.75" customHeight="1" x14ac:dyDescent="0.3">
      <c r="A150" s="54">
        <v>140</v>
      </c>
      <c r="B150" s="55" t="s">
        <v>4863</v>
      </c>
      <c r="C150" s="62" t="s">
        <v>54</v>
      </c>
      <c r="D150" s="63"/>
      <c r="E150" s="56" t="s">
        <v>4887</v>
      </c>
      <c r="F150" s="57" t="s">
        <v>5056</v>
      </c>
      <c r="G150" s="58" t="s">
        <v>5146</v>
      </c>
      <c r="H150" s="58" t="s">
        <v>5145</v>
      </c>
      <c r="I150" s="59" t="s">
        <v>4891</v>
      </c>
      <c r="J150" s="58" t="s">
        <v>5165</v>
      </c>
      <c r="K150" s="55">
        <v>0</v>
      </c>
      <c r="L150" s="55">
        <v>0</v>
      </c>
      <c r="M150" s="58" t="s">
        <v>5145</v>
      </c>
      <c r="N150" s="55">
        <v>365</v>
      </c>
      <c r="O150" s="55">
        <v>0</v>
      </c>
      <c r="P150" s="55">
        <v>1</v>
      </c>
      <c r="Q150" s="60">
        <v>1</v>
      </c>
      <c r="R150" s="61" t="s">
        <v>4893</v>
      </c>
      <c r="S150" s="58" t="s">
        <v>5166</v>
      </c>
    </row>
    <row r="151" spans="1:19" ht="45.75" customHeight="1" x14ac:dyDescent="0.3">
      <c r="A151" s="54">
        <v>141</v>
      </c>
      <c r="B151" s="55" t="s">
        <v>4865</v>
      </c>
      <c r="C151" s="62" t="s">
        <v>54</v>
      </c>
      <c r="D151" s="63"/>
      <c r="E151" s="56" t="s">
        <v>4887</v>
      </c>
      <c r="F151" s="57" t="s">
        <v>4888</v>
      </c>
      <c r="G151" s="58" t="s">
        <v>4889</v>
      </c>
      <c r="H151" s="58" t="s">
        <v>5145</v>
      </c>
      <c r="I151" s="59" t="s">
        <v>4891</v>
      </c>
      <c r="J151" s="58" t="s">
        <v>5024</v>
      </c>
      <c r="K151" s="55">
        <v>0</v>
      </c>
      <c r="L151" s="55">
        <v>0</v>
      </c>
      <c r="M151" s="58" t="s">
        <v>5145</v>
      </c>
      <c r="N151" s="55">
        <v>365</v>
      </c>
      <c r="O151" s="55">
        <v>0</v>
      </c>
      <c r="P151" s="55">
        <v>1</v>
      </c>
      <c r="Q151" s="60">
        <v>1</v>
      </c>
      <c r="R151" s="61" t="s">
        <v>4893</v>
      </c>
      <c r="S151" s="58" t="s">
        <v>5025</v>
      </c>
    </row>
    <row r="152" spans="1:19" ht="45.75" customHeight="1" x14ac:dyDescent="0.3">
      <c r="A152" s="54">
        <v>142</v>
      </c>
      <c r="B152" s="55" t="s">
        <v>4867</v>
      </c>
      <c r="C152" s="62" t="s">
        <v>54</v>
      </c>
      <c r="D152" s="63"/>
      <c r="E152" s="56" t="s">
        <v>4887</v>
      </c>
      <c r="F152" s="57" t="s">
        <v>4888</v>
      </c>
      <c r="G152" s="58" t="s">
        <v>4889</v>
      </c>
      <c r="H152" s="58" t="s">
        <v>5145</v>
      </c>
      <c r="I152" s="59" t="s">
        <v>4891</v>
      </c>
      <c r="J152" s="58" t="s">
        <v>5024</v>
      </c>
      <c r="K152" s="55">
        <v>0</v>
      </c>
      <c r="L152" s="55">
        <v>0</v>
      </c>
      <c r="M152" s="58" t="s">
        <v>5145</v>
      </c>
      <c r="N152" s="55">
        <v>365</v>
      </c>
      <c r="O152" s="55">
        <v>0</v>
      </c>
      <c r="P152" s="55">
        <v>1</v>
      </c>
      <c r="Q152" s="60">
        <v>1</v>
      </c>
      <c r="R152" s="61" t="s">
        <v>4893</v>
      </c>
      <c r="S152" s="58" t="s">
        <v>5025</v>
      </c>
    </row>
    <row r="153" spans="1:19" ht="45.75" customHeight="1" x14ac:dyDescent="0.3">
      <c r="A153" s="54">
        <v>143</v>
      </c>
      <c r="B153" s="55" t="s">
        <v>4869</v>
      </c>
      <c r="C153" s="62" t="s">
        <v>54</v>
      </c>
      <c r="D153" s="63"/>
      <c r="E153" s="56" t="s">
        <v>4887</v>
      </c>
      <c r="F153" s="57" t="s">
        <v>4888</v>
      </c>
      <c r="G153" s="58" t="s">
        <v>4889</v>
      </c>
      <c r="H153" s="58" t="s">
        <v>5167</v>
      </c>
      <c r="I153" s="59" t="s">
        <v>4891</v>
      </c>
      <c r="J153" s="58" t="s">
        <v>5168</v>
      </c>
      <c r="K153" s="55">
        <v>0</v>
      </c>
      <c r="L153" s="55">
        <v>0</v>
      </c>
      <c r="M153" s="58" t="s">
        <v>5167</v>
      </c>
      <c r="N153" s="55">
        <v>365</v>
      </c>
      <c r="O153" s="55">
        <v>0</v>
      </c>
      <c r="P153" s="55">
        <v>1</v>
      </c>
      <c r="Q153" s="60">
        <v>1</v>
      </c>
      <c r="R153" s="61" t="s">
        <v>7173</v>
      </c>
      <c r="S153" s="58" t="s">
        <v>5169</v>
      </c>
    </row>
    <row r="154" spans="1:19" ht="45.75" customHeight="1" x14ac:dyDescent="0.3">
      <c r="A154" s="54">
        <v>144</v>
      </c>
      <c r="B154" s="55" t="s">
        <v>4871</v>
      </c>
      <c r="C154" s="62" t="s">
        <v>54</v>
      </c>
      <c r="D154" s="63"/>
      <c r="E154" s="56" t="s">
        <v>4887</v>
      </c>
      <c r="F154" s="57" t="s">
        <v>4888</v>
      </c>
      <c r="G154" s="58" t="s">
        <v>4889</v>
      </c>
      <c r="H154" s="58" t="s">
        <v>5167</v>
      </c>
      <c r="I154" s="59" t="s">
        <v>4891</v>
      </c>
      <c r="J154" s="58" t="s">
        <v>5024</v>
      </c>
      <c r="K154" s="55">
        <v>0</v>
      </c>
      <c r="L154" s="55">
        <v>0</v>
      </c>
      <c r="M154" s="58" t="s">
        <v>5167</v>
      </c>
      <c r="N154" s="55">
        <v>365</v>
      </c>
      <c r="O154" s="55">
        <v>0</v>
      </c>
      <c r="P154" s="55">
        <v>1</v>
      </c>
      <c r="Q154" s="60">
        <v>1</v>
      </c>
      <c r="R154" s="61" t="s">
        <v>4893</v>
      </c>
      <c r="S154" s="58" t="s">
        <v>5025</v>
      </c>
    </row>
    <row r="155" spans="1:19" ht="45.75" customHeight="1" x14ac:dyDescent="0.3">
      <c r="A155" s="54">
        <v>145</v>
      </c>
      <c r="B155" s="55" t="s">
        <v>4873</v>
      </c>
      <c r="C155" s="62" t="s">
        <v>54</v>
      </c>
      <c r="D155" s="63"/>
      <c r="E155" s="56" t="s">
        <v>4887</v>
      </c>
      <c r="F155" s="57" t="s">
        <v>4888</v>
      </c>
      <c r="G155" s="58" t="s">
        <v>4889</v>
      </c>
      <c r="H155" s="58" t="s">
        <v>5167</v>
      </c>
      <c r="I155" s="59" t="s">
        <v>4891</v>
      </c>
      <c r="J155" s="58" t="s">
        <v>5024</v>
      </c>
      <c r="K155" s="55">
        <v>0</v>
      </c>
      <c r="L155" s="55">
        <v>0</v>
      </c>
      <c r="M155" s="58" t="s">
        <v>5167</v>
      </c>
      <c r="N155" s="55">
        <v>365</v>
      </c>
      <c r="O155" s="55">
        <v>0</v>
      </c>
      <c r="P155" s="55">
        <v>1</v>
      </c>
      <c r="Q155" s="60">
        <v>1</v>
      </c>
      <c r="R155" s="61" t="s">
        <v>4893</v>
      </c>
      <c r="S155" s="58" t="s">
        <v>5025</v>
      </c>
    </row>
    <row r="156" spans="1:19" ht="45.75" customHeight="1" x14ac:dyDescent="0.3">
      <c r="A156" s="54">
        <v>146</v>
      </c>
      <c r="B156" s="55" t="s">
        <v>4875</v>
      </c>
      <c r="C156" s="62" t="s">
        <v>54</v>
      </c>
      <c r="D156" s="63"/>
      <c r="E156" s="56" t="s">
        <v>4887</v>
      </c>
      <c r="F156" s="57" t="s">
        <v>4888</v>
      </c>
      <c r="G156" s="58" t="s">
        <v>4889</v>
      </c>
      <c r="H156" s="58" t="s">
        <v>5167</v>
      </c>
      <c r="I156" s="59" t="s">
        <v>4891</v>
      </c>
      <c r="J156" s="58" t="s">
        <v>5024</v>
      </c>
      <c r="K156" s="55">
        <v>0</v>
      </c>
      <c r="L156" s="55">
        <v>0</v>
      </c>
      <c r="M156" s="58" t="s">
        <v>5167</v>
      </c>
      <c r="N156" s="55">
        <v>365</v>
      </c>
      <c r="O156" s="55">
        <v>0</v>
      </c>
      <c r="P156" s="55">
        <v>1</v>
      </c>
      <c r="Q156" s="60">
        <v>1</v>
      </c>
      <c r="R156" s="61" t="s">
        <v>4893</v>
      </c>
      <c r="S156" s="58" t="s">
        <v>5025</v>
      </c>
    </row>
    <row r="157" spans="1:19" ht="45.75" customHeight="1" x14ac:dyDescent="0.3">
      <c r="A157" s="54">
        <v>147</v>
      </c>
      <c r="B157" s="55" t="s">
        <v>4877</v>
      </c>
      <c r="C157" s="62" t="s">
        <v>54</v>
      </c>
      <c r="D157" s="63"/>
      <c r="E157" s="56" t="s">
        <v>4887</v>
      </c>
      <c r="F157" s="57" t="s">
        <v>4888</v>
      </c>
      <c r="G157" s="58" t="s">
        <v>4889</v>
      </c>
      <c r="H157" s="58" t="s">
        <v>5167</v>
      </c>
      <c r="I157" s="59" t="s">
        <v>4891</v>
      </c>
      <c r="J157" s="58" t="s">
        <v>5170</v>
      </c>
      <c r="K157" s="55">
        <v>0</v>
      </c>
      <c r="L157" s="55">
        <v>0</v>
      </c>
      <c r="M157" s="58" t="s">
        <v>5167</v>
      </c>
      <c r="N157" s="55">
        <v>365</v>
      </c>
      <c r="O157" s="55">
        <v>0</v>
      </c>
      <c r="P157" s="55">
        <v>1</v>
      </c>
      <c r="Q157" s="60">
        <v>1</v>
      </c>
      <c r="R157" s="61" t="s">
        <v>4893</v>
      </c>
      <c r="S157" s="58" t="s">
        <v>5171</v>
      </c>
    </row>
    <row r="158" spans="1:19" ht="45.75" customHeight="1" x14ac:dyDescent="0.3">
      <c r="A158" s="54">
        <v>148</v>
      </c>
      <c r="B158" s="55" t="s">
        <v>4879</v>
      </c>
      <c r="C158" s="62" t="s">
        <v>54</v>
      </c>
      <c r="D158" s="63"/>
      <c r="E158" s="56" t="s">
        <v>4887</v>
      </c>
      <c r="F158" s="57" t="s">
        <v>4888</v>
      </c>
      <c r="G158" s="58" t="s">
        <v>4889</v>
      </c>
      <c r="H158" s="58" t="s">
        <v>5167</v>
      </c>
      <c r="I158" s="59" t="s">
        <v>4891</v>
      </c>
      <c r="J158" s="58" t="s">
        <v>5172</v>
      </c>
      <c r="K158" s="55">
        <v>0</v>
      </c>
      <c r="L158" s="55">
        <v>0</v>
      </c>
      <c r="M158" s="58" t="s">
        <v>5167</v>
      </c>
      <c r="N158" s="55">
        <v>365</v>
      </c>
      <c r="O158" s="55">
        <v>0</v>
      </c>
      <c r="P158" s="55">
        <v>1</v>
      </c>
      <c r="Q158" s="60">
        <v>1</v>
      </c>
      <c r="R158" s="61" t="s">
        <v>4893</v>
      </c>
      <c r="S158" s="58" t="s">
        <v>5173</v>
      </c>
    </row>
    <row r="159" spans="1:19" ht="45.75" customHeight="1" x14ac:dyDescent="0.3">
      <c r="A159" s="54">
        <v>149</v>
      </c>
      <c r="B159" s="55" t="s">
        <v>4881</v>
      </c>
      <c r="C159" s="62" t="s">
        <v>54</v>
      </c>
      <c r="D159" s="63"/>
      <c r="E159" s="56" t="s">
        <v>4887</v>
      </c>
      <c r="F159" s="57" t="s">
        <v>4888</v>
      </c>
      <c r="G159" s="58" t="s">
        <v>4889</v>
      </c>
      <c r="H159" s="58" t="s">
        <v>5167</v>
      </c>
      <c r="I159" s="59" t="s">
        <v>4891</v>
      </c>
      <c r="J159" s="58" t="s">
        <v>5174</v>
      </c>
      <c r="K159" s="55">
        <v>0</v>
      </c>
      <c r="L159" s="55">
        <v>0</v>
      </c>
      <c r="M159" s="58" t="s">
        <v>5167</v>
      </c>
      <c r="N159" s="55">
        <v>365</v>
      </c>
      <c r="O159" s="55">
        <v>0</v>
      </c>
      <c r="P159" s="55">
        <v>1</v>
      </c>
      <c r="Q159" s="60">
        <v>1</v>
      </c>
      <c r="R159" s="61" t="s">
        <v>4893</v>
      </c>
      <c r="S159" s="58" t="s">
        <v>5175</v>
      </c>
    </row>
    <row r="160" spans="1:19" ht="45.75" customHeight="1" x14ac:dyDescent="0.3">
      <c r="A160" s="54">
        <v>150</v>
      </c>
      <c r="B160" s="55" t="s">
        <v>4490</v>
      </c>
      <c r="C160" s="62" t="s">
        <v>54</v>
      </c>
      <c r="D160" s="63"/>
      <c r="E160" s="56" t="s">
        <v>4887</v>
      </c>
      <c r="F160" s="57" t="s">
        <v>4888</v>
      </c>
      <c r="G160" s="58" t="s">
        <v>4889</v>
      </c>
      <c r="H160" s="58" t="s">
        <v>5167</v>
      </c>
      <c r="I160" s="59" t="s">
        <v>4891</v>
      </c>
      <c r="J160" s="58" t="s">
        <v>5176</v>
      </c>
      <c r="K160" s="55">
        <v>0</v>
      </c>
      <c r="L160" s="55">
        <v>0</v>
      </c>
      <c r="M160" s="58" t="s">
        <v>5167</v>
      </c>
      <c r="N160" s="55">
        <v>365</v>
      </c>
      <c r="O160" s="55">
        <v>0</v>
      </c>
      <c r="P160" s="55">
        <v>1</v>
      </c>
      <c r="Q160" s="60">
        <v>1</v>
      </c>
      <c r="R160" s="61" t="s">
        <v>4893</v>
      </c>
      <c r="S160" s="58" t="s">
        <v>5177</v>
      </c>
    </row>
    <row r="161" spans="1:19" ht="45.75" customHeight="1" x14ac:dyDescent="0.3">
      <c r="A161" s="54">
        <v>151</v>
      </c>
      <c r="B161" s="55" t="s">
        <v>4495</v>
      </c>
      <c r="C161" s="62" t="s">
        <v>54</v>
      </c>
      <c r="D161" s="63"/>
      <c r="E161" s="56" t="s">
        <v>4887</v>
      </c>
      <c r="F161" s="57" t="s">
        <v>4888</v>
      </c>
      <c r="G161" s="58" t="s">
        <v>4889</v>
      </c>
      <c r="H161" s="58" t="s">
        <v>5178</v>
      </c>
      <c r="I161" s="59" t="s">
        <v>4891</v>
      </c>
      <c r="J161" s="58" t="s">
        <v>5179</v>
      </c>
      <c r="K161" s="55">
        <v>0</v>
      </c>
      <c r="L161" s="55">
        <v>0</v>
      </c>
      <c r="M161" s="58" t="s">
        <v>5178</v>
      </c>
      <c r="N161" s="55">
        <v>365</v>
      </c>
      <c r="O161" s="55">
        <v>0</v>
      </c>
      <c r="P161" s="55">
        <v>1</v>
      </c>
      <c r="Q161" s="60">
        <v>1</v>
      </c>
      <c r="R161" s="61" t="s">
        <v>4893</v>
      </c>
      <c r="S161" s="58" t="s">
        <v>5180</v>
      </c>
    </row>
    <row r="162" spans="1:19" ht="45.75" customHeight="1" x14ac:dyDescent="0.3">
      <c r="A162" s="54">
        <v>152</v>
      </c>
      <c r="B162" s="55" t="s">
        <v>4498</v>
      </c>
      <c r="C162" s="62" t="s">
        <v>54</v>
      </c>
      <c r="D162" s="63"/>
      <c r="E162" s="56" t="s">
        <v>4887</v>
      </c>
      <c r="F162" s="57" t="s">
        <v>4888</v>
      </c>
      <c r="G162" s="58" t="s">
        <v>4889</v>
      </c>
      <c r="H162" s="58" t="s">
        <v>5178</v>
      </c>
      <c r="I162" s="59" t="s">
        <v>4891</v>
      </c>
      <c r="J162" s="58" t="s">
        <v>5179</v>
      </c>
      <c r="K162" s="55">
        <v>0</v>
      </c>
      <c r="L162" s="55">
        <v>0</v>
      </c>
      <c r="M162" s="58" t="s">
        <v>5178</v>
      </c>
      <c r="N162" s="55">
        <v>365</v>
      </c>
      <c r="O162" s="55">
        <v>0</v>
      </c>
      <c r="P162" s="55">
        <v>1</v>
      </c>
      <c r="Q162" s="60">
        <v>1</v>
      </c>
      <c r="R162" s="61" t="s">
        <v>4893</v>
      </c>
      <c r="S162" s="58" t="s">
        <v>5181</v>
      </c>
    </row>
    <row r="163" spans="1:19" ht="45.75" customHeight="1" x14ac:dyDescent="0.3">
      <c r="A163" s="54">
        <v>153</v>
      </c>
      <c r="B163" s="55" t="s">
        <v>4501</v>
      </c>
      <c r="C163" s="62" t="s">
        <v>54</v>
      </c>
      <c r="D163" s="63"/>
      <c r="E163" s="56" t="s">
        <v>4887</v>
      </c>
      <c r="F163" s="57" t="s">
        <v>4888</v>
      </c>
      <c r="G163" s="58" t="s">
        <v>4889</v>
      </c>
      <c r="H163" s="58" t="s">
        <v>5178</v>
      </c>
      <c r="I163" s="59" t="s">
        <v>4891</v>
      </c>
      <c r="J163" s="58" t="s">
        <v>5182</v>
      </c>
      <c r="K163" s="55">
        <v>0</v>
      </c>
      <c r="L163" s="55">
        <v>0</v>
      </c>
      <c r="M163" s="58" t="s">
        <v>5178</v>
      </c>
      <c r="N163" s="55">
        <v>365</v>
      </c>
      <c r="O163" s="55">
        <v>0</v>
      </c>
      <c r="P163" s="55">
        <v>1</v>
      </c>
      <c r="Q163" s="60">
        <v>1</v>
      </c>
      <c r="R163" s="61" t="s">
        <v>4893</v>
      </c>
      <c r="S163" s="58" t="s">
        <v>5183</v>
      </c>
    </row>
    <row r="164" spans="1:19" ht="45.75" customHeight="1" x14ac:dyDescent="0.3">
      <c r="A164" s="54">
        <v>154</v>
      </c>
      <c r="B164" s="55" t="s">
        <v>4504</v>
      </c>
      <c r="C164" s="62" t="s">
        <v>54</v>
      </c>
      <c r="D164" s="63"/>
      <c r="E164" s="56" t="s">
        <v>4887</v>
      </c>
      <c r="F164" s="57" t="s">
        <v>4888</v>
      </c>
      <c r="G164" s="58" t="s">
        <v>4889</v>
      </c>
      <c r="H164" s="58" t="s">
        <v>5178</v>
      </c>
      <c r="I164" s="59" t="s">
        <v>4891</v>
      </c>
      <c r="J164" s="58" t="s">
        <v>5182</v>
      </c>
      <c r="K164" s="55">
        <v>0</v>
      </c>
      <c r="L164" s="55">
        <v>0</v>
      </c>
      <c r="M164" s="58" t="s">
        <v>5178</v>
      </c>
      <c r="N164" s="55">
        <v>365</v>
      </c>
      <c r="O164" s="55">
        <v>0</v>
      </c>
      <c r="P164" s="55">
        <v>1</v>
      </c>
      <c r="Q164" s="60">
        <v>1</v>
      </c>
      <c r="R164" s="61" t="s">
        <v>4893</v>
      </c>
      <c r="S164" s="58" t="s">
        <v>5183</v>
      </c>
    </row>
    <row r="165" spans="1:19" ht="45.75" customHeight="1" x14ac:dyDescent="0.3">
      <c r="A165" s="54">
        <v>155</v>
      </c>
      <c r="B165" s="55" t="s">
        <v>4507</v>
      </c>
      <c r="C165" s="62" t="s">
        <v>54</v>
      </c>
      <c r="D165" s="63"/>
      <c r="E165" s="56" t="s">
        <v>4887</v>
      </c>
      <c r="F165" s="57" t="s">
        <v>4888</v>
      </c>
      <c r="G165" s="58" t="s">
        <v>4889</v>
      </c>
      <c r="H165" s="58" t="s">
        <v>5178</v>
      </c>
      <c r="I165" s="59" t="s">
        <v>4891</v>
      </c>
      <c r="J165" s="58" t="s">
        <v>5184</v>
      </c>
      <c r="K165" s="55">
        <v>0</v>
      </c>
      <c r="L165" s="55">
        <v>0</v>
      </c>
      <c r="M165" s="58" t="s">
        <v>5178</v>
      </c>
      <c r="N165" s="55">
        <v>365</v>
      </c>
      <c r="O165" s="55">
        <v>0</v>
      </c>
      <c r="P165" s="55">
        <v>1</v>
      </c>
      <c r="Q165" s="60">
        <v>1</v>
      </c>
      <c r="R165" s="61" t="s">
        <v>4893</v>
      </c>
      <c r="S165" s="58" t="s">
        <v>5185</v>
      </c>
    </row>
    <row r="166" spans="1:19" ht="45.75" customHeight="1" x14ac:dyDescent="0.3">
      <c r="A166" s="54">
        <v>156</v>
      </c>
      <c r="B166" s="55" t="s">
        <v>4509</v>
      </c>
      <c r="C166" s="62" t="s">
        <v>54</v>
      </c>
      <c r="D166" s="63"/>
      <c r="E166" s="56" t="s">
        <v>4887</v>
      </c>
      <c r="F166" s="57" t="s">
        <v>4888</v>
      </c>
      <c r="G166" s="58" t="s">
        <v>4889</v>
      </c>
      <c r="H166" s="58" t="s">
        <v>5178</v>
      </c>
      <c r="I166" s="59" t="s">
        <v>4891</v>
      </c>
      <c r="J166" s="58" t="s">
        <v>5184</v>
      </c>
      <c r="K166" s="55">
        <v>0</v>
      </c>
      <c r="L166" s="55">
        <v>0</v>
      </c>
      <c r="M166" s="58" t="s">
        <v>5178</v>
      </c>
      <c r="N166" s="55">
        <v>365</v>
      </c>
      <c r="O166" s="55">
        <v>0</v>
      </c>
      <c r="P166" s="55">
        <v>1</v>
      </c>
      <c r="Q166" s="60">
        <v>1</v>
      </c>
      <c r="R166" s="61" t="s">
        <v>4893</v>
      </c>
      <c r="S166" s="58" t="s">
        <v>5186</v>
      </c>
    </row>
    <row r="167" spans="1:19" ht="45.75" customHeight="1" x14ac:dyDescent="0.3">
      <c r="A167" s="54">
        <v>157</v>
      </c>
      <c r="B167" s="55" t="s">
        <v>4511</v>
      </c>
      <c r="C167" s="62" t="s">
        <v>54</v>
      </c>
      <c r="D167" s="63"/>
      <c r="E167" s="56" t="s">
        <v>4887</v>
      </c>
      <c r="F167" s="57" t="s">
        <v>4888</v>
      </c>
      <c r="G167" s="58" t="s">
        <v>4889</v>
      </c>
      <c r="H167" s="58" t="s">
        <v>5178</v>
      </c>
      <c r="I167" s="59" t="s">
        <v>4891</v>
      </c>
      <c r="J167" s="58" t="s">
        <v>5187</v>
      </c>
      <c r="K167" s="55">
        <v>0</v>
      </c>
      <c r="L167" s="55">
        <v>0</v>
      </c>
      <c r="M167" s="58" t="s">
        <v>5178</v>
      </c>
      <c r="N167" s="55">
        <v>365</v>
      </c>
      <c r="O167" s="55">
        <v>0</v>
      </c>
      <c r="P167" s="55">
        <v>1</v>
      </c>
      <c r="Q167" s="60">
        <v>1</v>
      </c>
      <c r="R167" s="61" t="s">
        <v>4893</v>
      </c>
      <c r="S167" s="58" t="s">
        <v>5188</v>
      </c>
    </row>
    <row r="168" spans="1:19" ht="45.75" customHeight="1" x14ac:dyDescent="0.3">
      <c r="A168" s="54">
        <v>158</v>
      </c>
      <c r="B168" s="55" t="s">
        <v>4514</v>
      </c>
      <c r="C168" s="62" t="s">
        <v>54</v>
      </c>
      <c r="D168" s="63"/>
      <c r="E168" s="56" t="s">
        <v>4887</v>
      </c>
      <c r="F168" s="57" t="s">
        <v>4888</v>
      </c>
      <c r="G168" s="58" t="s">
        <v>4889</v>
      </c>
      <c r="H168" s="58" t="s">
        <v>5178</v>
      </c>
      <c r="I168" s="59" t="s">
        <v>4891</v>
      </c>
      <c r="J168" s="58" t="s">
        <v>5187</v>
      </c>
      <c r="K168" s="55">
        <v>0</v>
      </c>
      <c r="L168" s="55">
        <v>0</v>
      </c>
      <c r="M168" s="58" t="s">
        <v>5178</v>
      </c>
      <c r="N168" s="55">
        <v>365</v>
      </c>
      <c r="O168" s="55">
        <v>0</v>
      </c>
      <c r="P168" s="55">
        <v>1</v>
      </c>
      <c r="Q168" s="60">
        <v>1</v>
      </c>
      <c r="R168" s="61" t="s">
        <v>4893</v>
      </c>
      <c r="S168" s="58" t="s">
        <v>5189</v>
      </c>
    </row>
    <row r="169" spans="1:19" ht="45.75" customHeight="1" x14ac:dyDescent="0.3">
      <c r="A169" s="54">
        <v>159</v>
      </c>
      <c r="B169" s="55" t="s">
        <v>4517</v>
      </c>
      <c r="C169" s="62" t="s">
        <v>54</v>
      </c>
      <c r="D169" s="63"/>
      <c r="E169" s="56" t="s">
        <v>4887</v>
      </c>
      <c r="F169" s="57" t="s">
        <v>4888</v>
      </c>
      <c r="G169" s="58" t="s">
        <v>4899</v>
      </c>
      <c r="H169" s="58" t="s">
        <v>5190</v>
      </c>
      <c r="I169" s="65" t="s">
        <v>5191</v>
      </c>
      <c r="J169" s="58" t="s">
        <v>5192</v>
      </c>
      <c r="K169" s="55">
        <v>0</v>
      </c>
      <c r="L169" s="55">
        <v>0</v>
      </c>
      <c r="M169" s="58" t="s">
        <v>5190</v>
      </c>
      <c r="N169" s="55">
        <v>365</v>
      </c>
      <c r="O169" s="55">
        <v>0</v>
      </c>
      <c r="P169" s="55">
        <v>1</v>
      </c>
      <c r="Q169" s="60">
        <v>1</v>
      </c>
      <c r="R169" s="61" t="s">
        <v>4893</v>
      </c>
      <c r="S169" s="58" t="s">
        <v>5193</v>
      </c>
    </row>
    <row r="170" spans="1:19" ht="45.75" customHeight="1" x14ac:dyDescent="0.3">
      <c r="A170" s="54">
        <v>160</v>
      </c>
      <c r="B170" s="55" t="s">
        <v>4519</v>
      </c>
      <c r="C170" s="62" t="s">
        <v>54</v>
      </c>
      <c r="D170" s="63"/>
      <c r="E170" s="56" t="s">
        <v>4887</v>
      </c>
      <c r="F170" s="57" t="s">
        <v>4888</v>
      </c>
      <c r="G170" s="58" t="s">
        <v>4899</v>
      </c>
      <c r="H170" s="58" t="s">
        <v>5190</v>
      </c>
      <c r="I170" s="65" t="s">
        <v>5191</v>
      </c>
      <c r="J170" s="58" t="s">
        <v>5192</v>
      </c>
      <c r="K170" s="55">
        <v>0</v>
      </c>
      <c r="L170" s="55">
        <v>0</v>
      </c>
      <c r="M170" s="58" t="s">
        <v>5190</v>
      </c>
      <c r="N170" s="55">
        <v>365</v>
      </c>
      <c r="O170" s="55">
        <v>0</v>
      </c>
      <c r="P170" s="55">
        <v>1</v>
      </c>
      <c r="Q170" s="60">
        <v>1</v>
      </c>
      <c r="R170" s="61" t="s">
        <v>4893</v>
      </c>
      <c r="S170" s="58" t="s">
        <v>5194</v>
      </c>
    </row>
    <row r="171" spans="1:19" ht="45.75" customHeight="1" x14ac:dyDescent="0.3">
      <c r="A171" s="54">
        <v>161</v>
      </c>
      <c r="B171" s="55" t="s">
        <v>4522</v>
      </c>
      <c r="C171" s="62" t="s">
        <v>54</v>
      </c>
      <c r="D171" s="63"/>
      <c r="E171" s="56" t="s">
        <v>4887</v>
      </c>
      <c r="F171" s="57" t="s">
        <v>4888</v>
      </c>
      <c r="G171" s="58" t="s">
        <v>4899</v>
      </c>
      <c r="H171" s="58" t="s">
        <v>5190</v>
      </c>
      <c r="I171" s="65" t="s">
        <v>5191</v>
      </c>
      <c r="J171" s="58" t="s">
        <v>5195</v>
      </c>
      <c r="K171" s="55">
        <v>0</v>
      </c>
      <c r="L171" s="55">
        <v>0</v>
      </c>
      <c r="M171" s="58" t="s">
        <v>5190</v>
      </c>
      <c r="N171" s="55">
        <v>365</v>
      </c>
      <c r="O171" s="55">
        <v>0</v>
      </c>
      <c r="P171" s="55">
        <v>1</v>
      </c>
      <c r="Q171" s="60">
        <v>1</v>
      </c>
      <c r="R171" s="61" t="s">
        <v>4893</v>
      </c>
      <c r="S171" s="58" t="s">
        <v>5196</v>
      </c>
    </row>
    <row r="172" spans="1:19" ht="45.75" customHeight="1" x14ac:dyDescent="0.3">
      <c r="A172" s="54">
        <v>162</v>
      </c>
      <c r="B172" s="55" t="s">
        <v>4525</v>
      </c>
      <c r="C172" s="62" t="s">
        <v>54</v>
      </c>
      <c r="D172" s="63"/>
      <c r="E172" s="56" t="s">
        <v>4887</v>
      </c>
      <c r="F172" s="57" t="s">
        <v>4888</v>
      </c>
      <c r="G172" s="58" t="s">
        <v>4899</v>
      </c>
      <c r="H172" s="58" t="s">
        <v>5190</v>
      </c>
      <c r="I172" s="65" t="s">
        <v>5191</v>
      </c>
      <c r="J172" s="58" t="s">
        <v>5195</v>
      </c>
      <c r="K172" s="55">
        <v>0</v>
      </c>
      <c r="L172" s="55">
        <v>0</v>
      </c>
      <c r="M172" s="58" t="s">
        <v>5190</v>
      </c>
      <c r="N172" s="55">
        <v>365</v>
      </c>
      <c r="O172" s="55">
        <v>0</v>
      </c>
      <c r="P172" s="55">
        <v>1</v>
      </c>
      <c r="Q172" s="60">
        <v>1</v>
      </c>
      <c r="R172" s="61" t="s">
        <v>4893</v>
      </c>
      <c r="S172" s="58" t="s">
        <v>5197</v>
      </c>
    </row>
    <row r="173" spans="1:19" ht="45.75" customHeight="1" x14ac:dyDescent="0.3">
      <c r="A173" s="54">
        <v>163</v>
      </c>
      <c r="B173" s="55" t="s">
        <v>4527</v>
      </c>
      <c r="C173" s="62" t="s">
        <v>54</v>
      </c>
      <c r="D173" s="63"/>
      <c r="E173" s="56" t="s">
        <v>4887</v>
      </c>
      <c r="F173" s="57" t="s">
        <v>4888</v>
      </c>
      <c r="G173" s="58" t="s">
        <v>4899</v>
      </c>
      <c r="H173" s="58" t="s">
        <v>5190</v>
      </c>
      <c r="I173" s="65" t="s">
        <v>5191</v>
      </c>
      <c r="J173" s="58" t="s">
        <v>5192</v>
      </c>
      <c r="K173" s="55">
        <v>0</v>
      </c>
      <c r="L173" s="55">
        <v>0</v>
      </c>
      <c r="M173" s="58" t="s">
        <v>5190</v>
      </c>
      <c r="N173" s="55">
        <v>365</v>
      </c>
      <c r="O173" s="55">
        <v>0</v>
      </c>
      <c r="P173" s="55">
        <v>1</v>
      </c>
      <c r="Q173" s="60">
        <v>1</v>
      </c>
      <c r="R173" s="61" t="s">
        <v>4893</v>
      </c>
      <c r="S173" s="58" t="s">
        <v>5198</v>
      </c>
    </row>
    <row r="174" spans="1:19" ht="45.75" customHeight="1" x14ac:dyDescent="0.3">
      <c r="A174" s="54">
        <v>164</v>
      </c>
      <c r="B174" s="55" t="s">
        <v>4531</v>
      </c>
      <c r="C174" s="62" t="s">
        <v>54</v>
      </c>
      <c r="D174" s="63"/>
      <c r="E174" s="56" t="s">
        <v>4887</v>
      </c>
      <c r="F174" s="57" t="s">
        <v>4888</v>
      </c>
      <c r="G174" s="58" t="s">
        <v>4899</v>
      </c>
      <c r="H174" s="58" t="s">
        <v>5199</v>
      </c>
      <c r="I174" s="59" t="s">
        <v>4891</v>
      </c>
      <c r="J174" s="58" t="s">
        <v>5200</v>
      </c>
      <c r="K174" s="55">
        <v>0</v>
      </c>
      <c r="L174" s="55">
        <v>0</v>
      </c>
      <c r="M174" s="58" t="s">
        <v>5199</v>
      </c>
      <c r="N174" s="55">
        <v>365</v>
      </c>
      <c r="O174" s="55">
        <v>0</v>
      </c>
      <c r="P174" s="55">
        <v>1</v>
      </c>
      <c r="Q174" s="60">
        <v>1</v>
      </c>
      <c r="R174" s="61" t="s">
        <v>4893</v>
      </c>
      <c r="S174" s="58" t="s">
        <v>5201</v>
      </c>
    </row>
    <row r="175" spans="1:19" ht="45.75" customHeight="1" x14ac:dyDescent="0.3">
      <c r="A175" s="54">
        <v>165</v>
      </c>
      <c r="B175" s="55" t="s">
        <v>4534</v>
      </c>
      <c r="C175" s="62" t="s">
        <v>54</v>
      </c>
      <c r="D175" s="63"/>
      <c r="E175" s="56" t="s">
        <v>4887</v>
      </c>
      <c r="F175" s="57" t="s">
        <v>4888</v>
      </c>
      <c r="G175" s="58" t="s">
        <v>4899</v>
      </c>
      <c r="H175" s="58" t="s">
        <v>5199</v>
      </c>
      <c r="I175" s="59" t="s">
        <v>4891</v>
      </c>
      <c r="J175" s="58" t="s">
        <v>5200</v>
      </c>
      <c r="K175" s="55">
        <v>0</v>
      </c>
      <c r="L175" s="55">
        <v>0</v>
      </c>
      <c r="M175" s="58" t="s">
        <v>5199</v>
      </c>
      <c r="N175" s="55">
        <v>365</v>
      </c>
      <c r="O175" s="55">
        <v>0</v>
      </c>
      <c r="P175" s="55">
        <v>1</v>
      </c>
      <c r="Q175" s="60">
        <v>1</v>
      </c>
      <c r="R175" s="61" t="s">
        <v>4893</v>
      </c>
      <c r="S175" s="58" t="s">
        <v>5202</v>
      </c>
    </row>
    <row r="176" spans="1:19" ht="45.75" customHeight="1" x14ac:dyDescent="0.3">
      <c r="A176" s="54">
        <v>166</v>
      </c>
      <c r="B176" s="55" t="s">
        <v>4537</v>
      </c>
      <c r="C176" s="62" t="s">
        <v>54</v>
      </c>
      <c r="D176" s="63"/>
      <c r="E176" s="56" t="s">
        <v>4887</v>
      </c>
      <c r="F176" s="57" t="s">
        <v>4888</v>
      </c>
      <c r="G176" s="58" t="s">
        <v>4889</v>
      </c>
      <c r="H176" s="58" t="s">
        <v>5199</v>
      </c>
      <c r="I176" s="59" t="s">
        <v>4891</v>
      </c>
      <c r="J176" s="58" t="s">
        <v>5203</v>
      </c>
      <c r="K176" s="55">
        <v>0</v>
      </c>
      <c r="L176" s="55">
        <v>0</v>
      </c>
      <c r="M176" s="58" t="s">
        <v>5199</v>
      </c>
      <c r="N176" s="55">
        <v>365</v>
      </c>
      <c r="O176" s="55">
        <v>0</v>
      </c>
      <c r="P176" s="55">
        <v>1</v>
      </c>
      <c r="Q176" s="60">
        <v>1</v>
      </c>
      <c r="R176" s="61" t="s">
        <v>4893</v>
      </c>
      <c r="S176" s="58" t="s">
        <v>5204</v>
      </c>
    </row>
    <row r="177" spans="1:19" ht="45.75" customHeight="1" x14ac:dyDescent="0.3">
      <c r="A177" s="54">
        <v>167</v>
      </c>
      <c r="B177" s="55" t="s">
        <v>4539</v>
      </c>
      <c r="C177" s="62" t="s">
        <v>54</v>
      </c>
      <c r="D177" s="63"/>
      <c r="E177" s="56" t="s">
        <v>4887</v>
      </c>
      <c r="F177" s="57" t="s">
        <v>4888</v>
      </c>
      <c r="G177" s="58" t="s">
        <v>4889</v>
      </c>
      <c r="H177" s="58" t="s">
        <v>5199</v>
      </c>
      <c r="I177" s="59" t="s">
        <v>4891</v>
      </c>
      <c r="J177" s="58" t="s">
        <v>5205</v>
      </c>
      <c r="K177" s="55">
        <v>0</v>
      </c>
      <c r="L177" s="55">
        <v>0</v>
      </c>
      <c r="M177" s="58" t="s">
        <v>5199</v>
      </c>
      <c r="N177" s="55">
        <v>365</v>
      </c>
      <c r="O177" s="55">
        <v>0</v>
      </c>
      <c r="P177" s="55">
        <v>1</v>
      </c>
      <c r="Q177" s="60">
        <v>1</v>
      </c>
      <c r="R177" s="61" t="s">
        <v>4893</v>
      </c>
      <c r="S177" s="58" t="s">
        <v>5206</v>
      </c>
    </row>
    <row r="178" spans="1:19" ht="45.75" customHeight="1" x14ac:dyDescent="0.3">
      <c r="A178" s="54">
        <v>168</v>
      </c>
      <c r="B178" s="55" t="s">
        <v>4541</v>
      </c>
      <c r="C178" s="62" t="s">
        <v>54</v>
      </c>
      <c r="D178" s="63"/>
      <c r="E178" s="56" t="s">
        <v>4887</v>
      </c>
      <c r="F178" s="57" t="s">
        <v>4888</v>
      </c>
      <c r="G178" s="58" t="s">
        <v>4889</v>
      </c>
      <c r="H178" s="58" t="s">
        <v>5199</v>
      </c>
      <c r="I178" s="59" t="s">
        <v>4891</v>
      </c>
      <c r="J178" s="58" t="s">
        <v>5205</v>
      </c>
      <c r="K178" s="55">
        <v>0</v>
      </c>
      <c r="L178" s="55">
        <v>0</v>
      </c>
      <c r="M178" s="58" t="s">
        <v>5199</v>
      </c>
      <c r="N178" s="55">
        <v>365</v>
      </c>
      <c r="O178" s="55">
        <v>0</v>
      </c>
      <c r="P178" s="55">
        <v>1</v>
      </c>
      <c r="Q178" s="60">
        <v>1</v>
      </c>
      <c r="R178" s="61" t="s">
        <v>4893</v>
      </c>
      <c r="S178" s="58" t="s">
        <v>5207</v>
      </c>
    </row>
    <row r="179" spans="1:19" ht="45.75" customHeight="1" x14ac:dyDescent="0.3">
      <c r="A179" s="54">
        <v>169</v>
      </c>
      <c r="B179" s="55" t="s">
        <v>4543</v>
      </c>
      <c r="C179" s="62" t="s">
        <v>54</v>
      </c>
      <c r="D179" s="63"/>
      <c r="E179" s="56" t="s">
        <v>4887</v>
      </c>
      <c r="F179" s="57" t="s">
        <v>4888</v>
      </c>
      <c r="G179" s="58" t="s">
        <v>4889</v>
      </c>
      <c r="H179" s="58" t="s">
        <v>5199</v>
      </c>
      <c r="I179" s="59" t="s">
        <v>4891</v>
      </c>
      <c r="J179" s="58" t="s">
        <v>5203</v>
      </c>
      <c r="K179" s="55">
        <v>0</v>
      </c>
      <c r="L179" s="55">
        <v>0</v>
      </c>
      <c r="M179" s="58" t="s">
        <v>5199</v>
      </c>
      <c r="N179" s="55">
        <v>365</v>
      </c>
      <c r="O179" s="55">
        <v>0</v>
      </c>
      <c r="P179" s="55">
        <v>1</v>
      </c>
      <c r="Q179" s="60">
        <v>1</v>
      </c>
      <c r="R179" s="61" t="s">
        <v>4893</v>
      </c>
      <c r="S179" s="58" t="s">
        <v>7174</v>
      </c>
    </row>
    <row r="180" spans="1:19" ht="45.75" customHeight="1" x14ac:dyDescent="0.3">
      <c r="A180" s="54">
        <v>170</v>
      </c>
      <c r="B180" s="55" t="s">
        <v>4545</v>
      </c>
      <c r="C180" s="62" t="s">
        <v>54</v>
      </c>
      <c r="D180" s="63"/>
      <c r="E180" s="56" t="s">
        <v>4887</v>
      </c>
      <c r="F180" s="57" t="s">
        <v>4888</v>
      </c>
      <c r="G180" s="58" t="s">
        <v>4889</v>
      </c>
      <c r="H180" s="58" t="s">
        <v>5199</v>
      </c>
      <c r="I180" s="59" t="s">
        <v>4891</v>
      </c>
      <c r="J180" s="58" t="s">
        <v>5203</v>
      </c>
      <c r="K180" s="55">
        <v>0</v>
      </c>
      <c r="L180" s="55">
        <v>0</v>
      </c>
      <c r="M180" s="58" t="s">
        <v>5199</v>
      </c>
      <c r="N180" s="55">
        <v>365</v>
      </c>
      <c r="O180" s="55">
        <v>0</v>
      </c>
      <c r="P180" s="55">
        <v>1</v>
      </c>
      <c r="Q180" s="60">
        <v>1</v>
      </c>
      <c r="R180" s="61" t="s">
        <v>4893</v>
      </c>
      <c r="S180" s="58" t="s">
        <v>5208</v>
      </c>
    </row>
    <row r="181" spans="1:19" ht="45.75" customHeight="1" x14ac:dyDescent="0.3">
      <c r="A181" s="54">
        <v>171</v>
      </c>
      <c r="B181" s="55" t="s">
        <v>4547</v>
      </c>
      <c r="C181" s="62" t="s">
        <v>54</v>
      </c>
      <c r="D181" s="63"/>
      <c r="E181" s="56" t="s">
        <v>4887</v>
      </c>
      <c r="F181" s="57" t="s">
        <v>4888</v>
      </c>
      <c r="G181" s="58" t="s">
        <v>4889</v>
      </c>
      <c r="H181" s="58" t="s">
        <v>5199</v>
      </c>
      <c r="I181" s="59" t="s">
        <v>4891</v>
      </c>
      <c r="J181" s="58" t="s">
        <v>5205</v>
      </c>
      <c r="K181" s="55">
        <v>0</v>
      </c>
      <c r="L181" s="55">
        <v>0</v>
      </c>
      <c r="M181" s="58" t="s">
        <v>5199</v>
      </c>
      <c r="N181" s="55">
        <v>365</v>
      </c>
      <c r="O181" s="55">
        <v>0</v>
      </c>
      <c r="P181" s="55">
        <v>1</v>
      </c>
      <c r="Q181" s="60">
        <v>1</v>
      </c>
      <c r="R181" s="61" t="s">
        <v>4893</v>
      </c>
      <c r="S181" s="58" t="s">
        <v>5209</v>
      </c>
    </row>
    <row r="182" spans="1:19" ht="45.75" customHeight="1" x14ac:dyDescent="0.3">
      <c r="A182" s="54">
        <v>172</v>
      </c>
      <c r="B182" s="55" t="s">
        <v>4549</v>
      </c>
      <c r="C182" s="62" t="s">
        <v>54</v>
      </c>
      <c r="D182" s="63"/>
      <c r="E182" s="56" t="s">
        <v>4887</v>
      </c>
      <c r="F182" s="57" t="s">
        <v>4888</v>
      </c>
      <c r="G182" s="58" t="s">
        <v>4889</v>
      </c>
      <c r="H182" s="58" t="s">
        <v>5199</v>
      </c>
      <c r="I182" s="59" t="s">
        <v>4891</v>
      </c>
      <c r="J182" s="58" t="s">
        <v>5210</v>
      </c>
      <c r="K182" s="55">
        <v>0</v>
      </c>
      <c r="L182" s="55">
        <v>0</v>
      </c>
      <c r="M182" s="58" t="s">
        <v>5199</v>
      </c>
      <c r="N182" s="55">
        <v>365</v>
      </c>
      <c r="O182" s="55">
        <v>0</v>
      </c>
      <c r="P182" s="55">
        <v>1</v>
      </c>
      <c r="Q182" s="60">
        <v>1</v>
      </c>
      <c r="R182" s="61" t="s">
        <v>4893</v>
      </c>
      <c r="S182" s="58" t="s">
        <v>5211</v>
      </c>
    </row>
    <row r="183" spans="1:19" ht="45.75" customHeight="1" x14ac:dyDescent="0.3">
      <c r="A183" s="54">
        <v>173</v>
      </c>
      <c r="B183" s="55" t="s">
        <v>4551</v>
      </c>
      <c r="C183" s="62" t="s">
        <v>54</v>
      </c>
      <c r="D183" s="63"/>
      <c r="E183" s="56" t="s">
        <v>4887</v>
      </c>
      <c r="F183" s="57" t="s">
        <v>4888</v>
      </c>
      <c r="G183" s="58" t="s">
        <v>4889</v>
      </c>
      <c r="H183" s="58" t="s">
        <v>5199</v>
      </c>
      <c r="I183" s="59" t="s">
        <v>4891</v>
      </c>
      <c r="J183" s="58" t="s">
        <v>5212</v>
      </c>
      <c r="K183" s="55">
        <v>0</v>
      </c>
      <c r="L183" s="55">
        <v>0</v>
      </c>
      <c r="M183" s="58" t="s">
        <v>5199</v>
      </c>
      <c r="N183" s="55">
        <v>365</v>
      </c>
      <c r="O183" s="55">
        <v>0</v>
      </c>
      <c r="P183" s="55">
        <v>1</v>
      </c>
      <c r="Q183" s="60">
        <v>1</v>
      </c>
      <c r="R183" s="61" t="s">
        <v>4893</v>
      </c>
      <c r="S183" s="58" t="s">
        <v>5213</v>
      </c>
    </row>
    <row r="184" spans="1:19" ht="45.75" customHeight="1" x14ac:dyDescent="0.3">
      <c r="A184" s="54">
        <v>174</v>
      </c>
      <c r="B184" s="55" t="s">
        <v>4553</v>
      </c>
      <c r="C184" s="62" t="s">
        <v>54</v>
      </c>
      <c r="D184" s="63"/>
      <c r="E184" s="56" t="s">
        <v>4887</v>
      </c>
      <c r="F184" s="57" t="s">
        <v>4888</v>
      </c>
      <c r="G184" s="58" t="s">
        <v>4889</v>
      </c>
      <c r="H184" s="58" t="s">
        <v>5199</v>
      </c>
      <c r="I184" s="59" t="s">
        <v>4891</v>
      </c>
      <c r="J184" s="58" t="s">
        <v>5212</v>
      </c>
      <c r="K184" s="55">
        <v>0</v>
      </c>
      <c r="L184" s="55">
        <v>0</v>
      </c>
      <c r="M184" s="58" t="s">
        <v>5199</v>
      </c>
      <c r="N184" s="55">
        <v>365</v>
      </c>
      <c r="O184" s="55">
        <v>0</v>
      </c>
      <c r="P184" s="55">
        <v>1</v>
      </c>
      <c r="Q184" s="60">
        <v>1</v>
      </c>
      <c r="R184" s="61" t="s">
        <v>4893</v>
      </c>
      <c r="S184" s="58" t="s">
        <v>5214</v>
      </c>
    </row>
    <row r="185" spans="1:19" ht="45.75" customHeight="1" x14ac:dyDescent="0.3">
      <c r="A185" s="54">
        <v>175</v>
      </c>
      <c r="B185" s="55" t="s">
        <v>5215</v>
      </c>
      <c r="C185" s="62" t="s">
        <v>54</v>
      </c>
      <c r="D185" s="63"/>
      <c r="E185" s="56" t="s">
        <v>4887</v>
      </c>
      <c r="F185" s="57" t="s">
        <v>4888</v>
      </c>
      <c r="G185" s="58" t="s">
        <v>4889</v>
      </c>
      <c r="H185" s="58" t="s">
        <v>5199</v>
      </c>
      <c r="I185" s="59" t="s">
        <v>4891</v>
      </c>
      <c r="J185" s="58" t="s">
        <v>5216</v>
      </c>
      <c r="K185" s="55">
        <v>0</v>
      </c>
      <c r="L185" s="55">
        <v>0</v>
      </c>
      <c r="M185" s="58" t="s">
        <v>5199</v>
      </c>
      <c r="N185" s="55">
        <v>365</v>
      </c>
      <c r="O185" s="55">
        <v>0</v>
      </c>
      <c r="P185" s="55">
        <v>1</v>
      </c>
      <c r="Q185" s="60">
        <v>1</v>
      </c>
      <c r="R185" s="61" t="s">
        <v>4893</v>
      </c>
      <c r="S185" s="58" t="s">
        <v>5217</v>
      </c>
    </row>
    <row r="186" spans="1:19" ht="45.75" customHeight="1" x14ac:dyDescent="0.3">
      <c r="A186" s="54">
        <v>176</v>
      </c>
      <c r="B186" s="55" t="s">
        <v>5218</v>
      </c>
      <c r="C186" s="62" t="s">
        <v>54</v>
      </c>
      <c r="D186" s="63"/>
      <c r="E186" s="56" t="s">
        <v>4887</v>
      </c>
      <c r="F186" s="57" t="s">
        <v>4888</v>
      </c>
      <c r="G186" s="58" t="s">
        <v>4899</v>
      </c>
      <c r="H186" s="58" t="s">
        <v>5199</v>
      </c>
      <c r="I186" s="59" t="s">
        <v>4891</v>
      </c>
      <c r="J186" s="58" t="s">
        <v>5219</v>
      </c>
      <c r="K186" s="55">
        <v>0</v>
      </c>
      <c r="L186" s="55">
        <v>0</v>
      </c>
      <c r="M186" s="58" t="s">
        <v>5199</v>
      </c>
      <c r="N186" s="55">
        <v>365</v>
      </c>
      <c r="O186" s="55">
        <v>0</v>
      </c>
      <c r="P186" s="55">
        <v>1</v>
      </c>
      <c r="Q186" s="60">
        <v>1</v>
      </c>
      <c r="R186" s="61" t="s">
        <v>4893</v>
      </c>
      <c r="S186" s="58" t="s">
        <v>5220</v>
      </c>
    </row>
    <row r="187" spans="1:19" ht="45.75" customHeight="1" x14ac:dyDescent="0.3">
      <c r="A187" s="54">
        <v>177</v>
      </c>
      <c r="B187" s="55" t="s">
        <v>5221</v>
      </c>
      <c r="C187" s="62" t="s">
        <v>54</v>
      </c>
      <c r="D187" s="63"/>
      <c r="E187" s="56" t="s">
        <v>4887</v>
      </c>
      <c r="F187" s="57" t="s">
        <v>4888</v>
      </c>
      <c r="G187" s="58" t="s">
        <v>4899</v>
      </c>
      <c r="H187" s="58" t="s">
        <v>5199</v>
      </c>
      <c r="I187" s="59" t="s">
        <v>4891</v>
      </c>
      <c r="J187" s="58" t="s">
        <v>5219</v>
      </c>
      <c r="K187" s="55">
        <v>0</v>
      </c>
      <c r="L187" s="55">
        <v>0</v>
      </c>
      <c r="M187" s="58" t="s">
        <v>5199</v>
      </c>
      <c r="N187" s="55">
        <v>365</v>
      </c>
      <c r="O187" s="55">
        <v>0</v>
      </c>
      <c r="P187" s="55">
        <v>1</v>
      </c>
      <c r="Q187" s="60">
        <v>1</v>
      </c>
      <c r="R187" s="61" t="s">
        <v>4893</v>
      </c>
      <c r="S187" s="58" t="s">
        <v>5222</v>
      </c>
    </row>
    <row r="188" spans="1:19" ht="45.75" customHeight="1" x14ac:dyDescent="0.3">
      <c r="A188" s="54">
        <v>178</v>
      </c>
      <c r="B188" s="55" t="s">
        <v>5223</v>
      </c>
      <c r="C188" s="62" t="s">
        <v>54</v>
      </c>
      <c r="D188" s="63"/>
      <c r="E188" s="56" t="s">
        <v>4887</v>
      </c>
      <c r="F188" s="57" t="s">
        <v>4888</v>
      </c>
      <c r="G188" s="58" t="s">
        <v>4899</v>
      </c>
      <c r="H188" s="58" t="s">
        <v>5199</v>
      </c>
      <c r="I188" s="59" t="s">
        <v>4891</v>
      </c>
      <c r="J188" s="58" t="s">
        <v>5200</v>
      </c>
      <c r="K188" s="55">
        <v>0</v>
      </c>
      <c r="L188" s="55">
        <v>0</v>
      </c>
      <c r="M188" s="58" t="s">
        <v>5199</v>
      </c>
      <c r="N188" s="55">
        <v>365</v>
      </c>
      <c r="O188" s="55">
        <v>0</v>
      </c>
      <c r="P188" s="55">
        <v>1</v>
      </c>
      <c r="Q188" s="60">
        <v>1</v>
      </c>
      <c r="R188" s="61" t="s">
        <v>4893</v>
      </c>
      <c r="S188" s="58" t="s">
        <v>5224</v>
      </c>
    </row>
    <row r="189" spans="1:19" ht="45.75" customHeight="1" x14ac:dyDescent="0.3">
      <c r="A189" s="54">
        <v>179</v>
      </c>
      <c r="B189" s="55" t="s">
        <v>5225</v>
      </c>
      <c r="C189" s="62" t="s">
        <v>54</v>
      </c>
      <c r="D189" s="63"/>
      <c r="E189" s="56" t="s">
        <v>4887</v>
      </c>
      <c r="F189" s="57" t="s">
        <v>4888</v>
      </c>
      <c r="G189" s="58" t="s">
        <v>4889</v>
      </c>
      <c r="H189" s="58" t="s">
        <v>5199</v>
      </c>
      <c r="I189" s="59" t="s">
        <v>4891</v>
      </c>
      <c r="J189" s="58" t="s">
        <v>5205</v>
      </c>
      <c r="K189" s="55">
        <v>0</v>
      </c>
      <c r="L189" s="55">
        <v>0</v>
      </c>
      <c r="M189" s="58" t="s">
        <v>5199</v>
      </c>
      <c r="N189" s="55">
        <v>365</v>
      </c>
      <c r="O189" s="55">
        <v>0</v>
      </c>
      <c r="P189" s="55">
        <v>1</v>
      </c>
      <c r="Q189" s="60">
        <v>1</v>
      </c>
      <c r="R189" s="61" t="s">
        <v>4893</v>
      </c>
      <c r="S189" s="58" t="s">
        <v>5226</v>
      </c>
    </row>
    <row r="190" spans="1:19" ht="45.75" customHeight="1" x14ac:dyDescent="0.3">
      <c r="A190" s="54">
        <v>180</v>
      </c>
      <c r="B190" s="55" t="s">
        <v>5227</v>
      </c>
      <c r="C190" s="62" t="s">
        <v>54</v>
      </c>
      <c r="D190" s="63"/>
      <c r="E190" s="56" t="s">
        <v>4887</v>
      </c>
      <c r="F190" s="57" t="s">
        <v>4888</v>
      </c>
      <c r="G190" s="58" t="s">
        <v>4889</v>
      </c>
      <c r="H190" s="58" t="s">
        <v>5199</v>
      </c>
      <c r="I190" s="59" t="s">
        <v>4891</v>
      </c>
      <c r="J190" s="58" t="s">
        <v>5228</v>
      </c>
      <c r="K190" s="55">
        <v>0</v>
      </c>
      <c r="L190" s="55">
        <v>0</v>
      </c>
      <c r="M190" s="58" t="s">
        <v>5199</v>
      </c>
      <c r="N190" s="55">
        <v>365</v>
      </c>
      <c r="O190" s="55">
        <v>0</v>
      </c>
      <c r="P190" s="55">
        <v>1</v>
      </c>
      <c r="Q190" s="60">
        <v>1</v>
      </c>
      <c r="R190" s="61" t="s">
        <v>4893</v>
      </c>
      <c r="S190" s="58" t="s">
        <v>5229</v>
      </c>
    </row>
    <row r="191" spans="1:19" ht="45.75" customHeight="1" x14ac:dyDescent="0.3">
      <c r="A191" s="54">
        <v>181</v>
      </c>
      <c r="B191" s="55" t="s">
        <v>5230</v>
      </c>
      <c r="C191" s="62" t="s">
        <v>54</v>
      </c>
      <c r="D191" s="63"/>
      <c r="E191" s="56" t="s">
        <v>4887</v>
      </c>
      <c r="F191" s="57" t="s">
        <v>4888</v>
      </c>
      <c r="G191" s="58" t="s">
        <v>4889</v>
      </c>
      <c r="H191" s="58" t="s">
        <v>5199</v>
      </c>
      <c r="I191" s="59" t="s">
        <v>4891</v>
      </c>
      <c r="J191" s="58" t="s">
        <v>5231</v>
      </c>
      <c r="K191" s="55">
        <v>0</v>
      </c>
      <c r="L191" s="55">
        <v>0</v>
      </c>
      <c r="M191" s="58" t="s">
        <v>5199</v>
      </c>
      <c r="N191" s="55">
        <v>365</v>
      </c>
      <c r="O191" s="55">
        <v>0</v>
      </c>
      <c r="P191" s="55">
        <v>1</v>
      </c>
      <c r="Q191" s="60">
        <v>1</v>
      </c>
      <c r="R191" s="61" t="s">
        <v>4893</v>
      </c>
      <c r="S191" s="58" t="s">
        <v>5232</v>
      </c>
    </row>
    <row r="192" spans="1:19" ht="45.75" customHeight="1" x14ac:dyDescent="0.3">
      <c r="A192" s="54">
        <v>182</v>
      </c>
      <c r="B192" s="55" t="s">
        <v>5233</v>
      </c>
      <c r="C192" s="62" t="s">
        <v>54</v>
      </c>
      <c r="D192" s="63"/>
      <c r="E192" s="56" t="s">
        <v>4887</v>
      </c>
      <c r="F192" s="57" t="s">
        <v>4888</v>
      </c>
      <c r="G192" s="58" t="s">
        <v>4889</v>
      </c>
      <c r="H192" s="58" t="s">
        <v>5199</v>
      </c>
      <c r="I192" s="59" t="s">
        <v>4891</v>
      </c>
      <c r="J192" s="58" t="s">
        <v>5231</v>
      </c>
      <c r="K192" s="55">
        <v>0</v>
      </c>
      <c r="L192" s="55">
        <v>0</v>
      </c>
      <c r="M192" s="58" t="s">
        <v>5199</v>
      </c>
      <c r="N192" s="55">
        <v>365</v>
      </c>
      <c r="O192" s="55">
        <v>0</v>
      </c>
      <c r="P192" s="55">
        <v>1</v>
      </c>
      <c r="Q192" s="60">
        <v>1</v>
      </c>
      <c r="R192" s="61" t="s">
        <v>4893</v>
      </c>
      <c r="S192" s="58" t="s">
        <v>5234</v>
      </c>
    </row>
    <row r="193" spans="1:19" ht="45.75" customHeight="1" x14ac:dyDescent="0.3">
      <c r="A193" s="54">
        <v>183</v>
      </c>
      <c r="B193" s="55" t="s">
        <v>5235</v>
      </c>
      <c r="C193" s="62" t="s">
        <v>54</v>
      </c>
      <c r="D193" s="63"/>
      <c r="E193" s="56" t="s">
        <v>4887</v>
      </c>
      <c r="F193" s="57" t="s">
        <v>4888</v>
      </c>
      <c r="G193" s="58" t="s">
        <v>4889</v>
      </c>
      <c r="H193" s="58" t="s">
        <v>5199</v>
      </c>
      <c r="I193" s="59" t="s">
        <v>4891</v>
      </c>
      <c r="J193" s="58" t="s">
        <v>5231</v>
      </c>
      <c r="K193" s="55">
        <v>0</v>
      </c>
      <c r="L193" s="55">
        <v>0</v>
      </c>
      <c r="M193" s="58" t="s">
        <v>5199</v>
      </c>
      <c r="N193" s="55">
        <v>365</v>
      </c>
      <c r="O193" s="55">
        <v>0</v>
      </c>
      <c r="P193" s="55">
        <v>1</v>
      </c>
      <c r="Q193" s="60">
        <v>1</v>
      </c>
      <c r="R193" s="61" t="s">
        <v>4893</v>
      </c>
      <c r="S193" s="58" t="s">
        <v>5236</v>
      </c>
    </row>
    <row r="194" spans="1:19" ht="45.75" customHeight="1" x14ac:dyDescent="0.3">
      <c r="A194" s="54">
        <v>184</v>
      </c>
      <c r="B194" s="55" t="s">
        <v>5237</v>
      </c>
      <c r="C194" s="62" t="s">
        <v>54</v>
      </c>
      <c r="D194" s="63"/>
      <c r="E194" s="56" t="s">
        <v>4887</v>
      </c>
      <c r="F194" s="57" t="s">
        <v>4888</v>
      </c>
      <c r="G194" s="58" t="s">
        <v>4889</v>
      </c>
      <c r="H194" s="58" t="s">
        <v>5199</v>
      </c>
      <c r="I194" s="59" t="s">
        <v>4891</v>
      </c>
      <c r="J194" s="58" t="s">
        <v>5231</v>
      </c>
      <c r="K194" s="55">
        <v>0</v>
      </c>
      <c r="L194" s="55">
        <v>0</v>
      </c>
      <c r="M194" s="58" t="s">
        <v>5199</v>
      </c>
      <c r="N194" s="55">
        <v>365</v>
      </c>
      <c r="O194" s="55">
        <v>0</v>
      </c>
      <c r="P194" s="55">
        <v>1</v>
      </c>
      <c r="Q194" s="60">
        <v>1</v>
      </c>
      <c r="R194" s="61" t="s">
        <v>4893</v>
      </c>
      <c r="S194" s="58" t="s">
        <v>5238</v>
      </c>
    </row>
    <row r="195" spans="1:19" ht="45.75" customHeight="1" x14ac:dyDescent="0.3">
      <c r="A195" s="54">
        <v>185</v>
      </c>
      <c r="B195" s="55" t="s">
        <v>5239</v>
      </c>
      <c r="C195" s="62" t="s">
        <v>54</v>
      </c>
      <c r="D195" s="63"/>
      <c r="E195" s="56" t="s">
        <v>4887</v>
      </c>
      <c r="F195" s="57" t="s">
        <v>4888</v>
      </c>
      <c r="G195" s="58" t="s">
        <v>4889</v>
      </c>
      <c r="H195" s="58" t="s">
        <v>5199</v>
      </c>
      <c r="I195" s="59" t="s">
        <v>4891</v>
      </c>
      <c r="J195" s="58" t="s">
        <v>5240</v>
      </c>
      <c r="K195" s="55">
        <v>0</v>
      </c>
      <c r="L195" s="55">
        <v>0</v>
      </c>
      <c r="M195" s="58" t="s">
        <v>5199</v>
      </c>
      <c r="N195" s="55">
        <v>365</v>
      </c>
      <c r="O195" s="55">
        <v>0</v>
      </c>
      <c r="P195" s="55">
        <v>1</v>
      </c>
      <c r="Q195" s="60">
        <v>1</v>
      </c>
      <c r="R195" s="61" t="s">
        <v>4893</v>
      </c>
      <c r="S195" s="58" t="s">
        <v>5241</v>
      </c>
    </row>
    <row r="196" spans="1:19" ht="45.75" customHeight="1" x14ac:dyDescent="0.3">
      <c r="A196" s="54">
        <v>186</v>
      </c>
      <c r="B196" s="55" t="s">
        <v>5242</v>
      </c>
      <c r="C196" s="62" t="s">
        <v>54</v>
      </c>
      <c r="D196" s="63"/>
      <c r="E196" s="56" t="s">
        <v>4887</v>
      </c>
      <c r="F196" s="57" t="s">
        <v>4888</v>
      </c>
      <c r="G196" s="58" t="s">
        <v>4889</v>
      </c>
      <c r="H196" s="58" t="s">
        <v>5199</v>
      </c>
      <c r="I196" s="59" t="s">
        <v>4891</v>
      </c>
      <c r="J196" s="58" t="s">
        <v>5243</v>
      </c>
      <c r="K196" s="55">
        <v>0</v>
      </c>
      <c r="L196" s="55">
        <v>0</v>
      </c>
      <c r="M196" s="58" t="s">
        <v>5199</v>
      </c>
      <c r="N196" s="55">
        <v>365</v>
      </c>
      <c r="O196" s="55">
        <v>0</v>
      </c>
      <c r="P196" s="55">
        <v>1</v>
      </c>
      <c r="Q196" s="60">
        <v>1</v>
      </c>
      <c r="R196" s="61" t="s">
        <v>4893</v>
      </c>
      <c r="S196" s="58" t="s">
        <v>5244</v>
      </c>
    </row>
    <row r="197" spans="1:19" ht="45.75" customHeight="1" x14ac:dyDescent="0.3">
      <c r="A197" s="54">
        <v>187</v>
      </c>
      <c r="B197" s="55" t="s">
        <v>5245</v>
      </c>
      <c r="C197" s="62" t="s">
        <v>54</v>
      </c>
      <c r="D197" s="63"/>
      <c r="E197" s="56" t="s">
        <v>4887</v>
      </c>
      <c r="F197" s="57" t="s">
        <v>4888</v>
      </c>
      <c r="G197" s="58" t="s">
        <v>4889</v>
      </c>
      <c r="H197" s="58" t="s">
        <v>5199</v>
      </c>
      <c r="I197" s="59" t="s">
        <v>4891</v>
      </c>
      <c r="J197" s="58" t="s">
        <v>5246</v>
      </c>
      <c r="K197" s="55">
        <v>0</v>
      </c>
      <c r="L197" s="55">
        <v>0</v>
      </c>
      <c r="M197" s="58" t="s">
        <v>5199</v>
      </c>
      <c r="N197" s="55">
        <v>365</v>
      </c>
      <c r="O197" s="55">
        <v>0</v>
      </c>
      <c r="P197" s="55">
        <v>1</v>
      </c>
      <c r="Q197" s="60">
        <v>1</v>
      </c>
      <c r="R197" s="61" t="s">
        <v>4893</v>
      </c>
      <c r="S197" s="58" t="s">
        <v>5247</v>
      </c>
    </row>
    <row r="198" spans="1:19" ht="45.75" customHeight="1" x14ac:dyDescent="0.3">
      <c r="A198" s="54">
        <v>188</v>
      </c>
      <c r="B198" s="55" t="s">
        <v>5248</v>
      </c>
      <c r="C198" s="62" t="s">
        <v>54</v>
      </c>
      <c r="D198" s="63"/>
      <c r="E198" s="56" t="s">
        <v>4887</v>
      </c>
      <c r="F198" s="57" t="s">
        <v>4888</v>
      </c>
      <c r="G198" s="58" t="s">
        <v>4899</v>
      </c>
      <c r="H198" s="58" t="s">
        <v>5199</v>
      </c>
      <c r="I198" s="59" t="s">
        <v>4891</v>
      </c>
      <c r="J198" s="58" t="s">
        <v>5200</v>
      </c>
      <c r="K198" s="55">
        <v>0</v>
      </c>
      <c r="L198" s="55">
        <v>0</v>
      </c>
      <c r="M198" s="58" t="s">
        <v>5199</v>
      </c>
      <c r="N198" s="55">
        <v>365</v>
      </c>
      <c r="O198" s="55">
        <v>0</v>
      </c>
      <c r="P198" s="55">
        <v>1</v>
      </c>
      <c r="Q198" s="60">
        <v>1</v>
      </c>
      <c r="R198" s="61" t="s">
        <v>4893</v>
      </c>
      <c r="S198" s="58" t="s">
        <v>5249</v>
      </c>
    </row>
    <row r="199" spans="1:19" ht="45.75" customHeight="1" x14ac:dyDescent="0.3">
      <c r="A199" s="54">
        <v>189</v>
      </c>
      <c r="B199" s="55" t="s">
        <v>5250</v>
      </c>
      <c r="C199" s="62" t="s">
        <v>54</v>
      </c>
      <c r="D199" s="63"/>
      <c r="E199" s="56" t="s">
        <v>4887</v>
      </c>
      <c r="F199" s="57" t="s">
        <v>4888</v>
      </c>
      <c r="G199" s="58" t="s">
        <v>4889</v>
      </c>
      <c r="H199" s="58" t="s">
        <v>5199</v>
      </c>
      <c r="I199" s="59" t="s">
        <v>4891</v>
      </c>
      <c r="J199" s="58" t="s">
        <v>5203</v>
      </c>
      <c r="K199" s="55">
        <v>0</v>
      </c>
      <c r="L199" s="55">
        <v>0</v>
      </c>
      <c r="M199" s="58" t="s">
        <v>5199</v>
      </c>
      <c r="N199" s="55">
        <v>365</v>
      </c>
      <c r="O199" s="55">
        <v>0</v>
      </c>
      <c r="P199" s="55">
        <v>1</v>
      </c>
      <c r="Q199" s="60">
        <v>1</v>
      </c>
      <c r="R199" s="61" t="s">
        <v>7175</v>
      </c>
      <c r="S199" s="58" t="s">
        <v>5251</v>
      </c>
    </row>
    <row r="200" spans="1:19" ht="45.75" customHeight="1" x14ac:dyDescent="0.3">
      <c r="A200" s="54">
        <v>190</v>
      </c>
      <c r="B200" s="55" t="s">
        <v>5252</v>
      </c>
      <c r="C200" s="62" t="s">
        <v>54</v>
      </c>
      <c r="D200" s="63"/>
      <c r="E200" s="56" t="s">
        <v>4887</v>
      </c>
      <c r="F200" s="57" t="s">
        <v>4888</v>
      </c>
      <c r="G200" s="58" t="s">
        <v>4889</v>
      </c>
      <c r="H200" s="58" t="s">
        <v>5199</v>
      </c>
      <c r="I200" s="59" t="s">
        <v>4891</v>
      </c>
      <c r="J200" s="58" t="s">
        <v>5253</v>
      </c>
      <c r="K200" s="55">
        <v>0</v>
      </c>
      <c r="L200" s="55">
        <v>0</v>
      </c>
      <c r="M200" s="58" t="s">
        <v>5199</v>
      </c>
      <c r="N200" s="55">
        <v>365</v>
      </c>
      <c r="O200" s="55">
        <v>0</v>
      </c>
      <c r="P200" s="55">
        <v>1</v>
      </c>
      <c r="Q200" s="60">
        <v>1</v>
      </c>
      <c r="R200" s="61" t="s">
        <v>4893</v>
      </c>
      <c r="S200" s="58" t="s">
        <v>5254</v>
      </c>
    </row>
    <row r="201" spans="1:19" ht="45.75" customHeight="1" x14ac:dyDescent="0.3">
      <c r="A201" s="54">
        <v>191</v>
      </c>
      <c r="B201" s="55" t="s">
        <v>5255</v>
      </c>
      <c r="C201" s="62" t="s">
        <v>54</v>
      </c>
      <c r="D201" s="63"/>
      <c r="E201" s="56" t="s">
        <v>4887</v>
      </c>
      <c r="F201" s="57" t="s">
        <v>4888</v>
      </c>
      <c r="G201" s="58" t="s">
        <v>4889</v>
      </c>
      <c r="H201" s="58" t="s">
        <v>5199</v>
      </c>
      <c r="I201" s="59" t="s">
        <v>4891</v>
      </c>
      <c r="J201" s="58" t="s">
        <v>5256</v>
      </c>
      <c r="K201" s="55">
        <v>0</v>
      </c>
      <c r="L201" s="55">
        <v>0</v>
      </c>
      <c r="M201" s="58" t="s">
        <v>5199</v>
      </c>
      <c r="N201" s="55">
        <v>365</v>
      </c>
      <c r="O201" s="55">
        <v>0</v>
      </c>
      <c r="P201" s="55">
        <v>1</v>
      </c>
      <c r="Q201" s="60">
        <v>1</v>
      </c>
      <c r="R201" s="61" t="s">
        <v>4893</v>
      </c>
      <c r="S201" s="58" t="s">
        <v>5257</v>
      </c>
    </row>
    <row r="202" spans="1:19" ht="45.75" customHeight="1" x14ac:dyDescent="0.3">
      <c r="A202" s="54">
        <v>192</v>
      </c>
      <c r="B202" s="55" t="s">
        <v>5258</v>
      </c>
      <c r="C202" s="62" t="s">
        <v>54</v>
      </c>
      <c r="D202" s="63"/>
      <c r="E202" s="56" t="s">
        <v>4887</v>
      </c>
      <c r="F202" s="57" t="s">
        <v>4888</v>
      </c>
      <c r="G202" s="58" t="s">
        <v>4889</v>
      </c>
      <c r="H202" s="58" t="s">
        <v>5199</v>
      </c>
      <c r="I202" s="59" t="s">
        <v>4891</v>
      </c>
      <c r="J202" s="58" t="s">
        <v>5259</v>
      </c>
      <c r="K202" s="55">
        <v>0</v>
      </c>
      <c r="L202" s="55">
        <v>0</v>
      </c>
      <c r="M202" s="58" t="s">
        <v>5199</v>
      </c>
      <c r="N202" s="55">
        <v>365</v>
      </c>
      <c r="O202" s="55">
        <v>0</v>
      </c>
      <c r="P202" s="55">
        <v>1</v>
      </c>
      <c r="Q202" s="60">
        <v>1</v>
      </c>
      <c r="R202" s="61" t="s">
        <v>4893</v>
      </c>
      <c r="S202" s="58" t="s">
        <v>5260</v>
      </c>
    </row>
    <row r="203" spans="1:19" ht="45.75" customHeight="1" x14ac:dyDescent="0.3">
      <c r="A203" s="54">
        <v>193</v>
      </c>
      <c r="B203" s="55" t="s">
        <v>5261</v>
      </c>
      <c r="C203" s="62" t="s">
        <v>54</v>
      </c>
      <c r="D203" s="63"/>
      <c r="E203" s="56" t="s">
        <v>4887</v>
      </c>
      <c r="F203" s="57" t="s">
        <v>4888</v>
      </c>
      <c r="G203" s="58" t="s">
        <v>4889</v>
      </c>
      <c r="H203" s="58" t="s">
        <v>5199</v>
      </c>
      <c r="I203" s="59" t="s">
        <v>4891</v>
      </c>
      <c r="J203" s="58" t="s">
        <v>5262</v>
      </c>
      <c r="K203" s="55">
        <v>0</v>
      </c>
      <c r="L203" s="55">
        <v>0</v>
      </c>
      <c r="M203" s="58" t="s">
        <v>5199</v>
      </c>
      <c r="N203" s="55">
        <v>365</v>
      </c>
      <c r="O203" s="55">
        <v>0</v>
      </c>
      <c r="P203" s="55">
        <v>1</v>
      </c>
      <c r="Q203" s="60">
        <v>1</v>
      </c>
      <c r="R203" s="61" t="s">
        <v>4893</v>
      </c>
      <c r="S203" s="58" t="s">
        <v>5263</v>
      </c>
    </row>
    <row r="204" spans="1:19" ht="45.75" customHeight="1" x14ac:dyDescent="0.3">
      <c r="A204" s="54">
        <v>194</v>
      </c>
      <c r="B204" s="55" t="s">
        <v>5264</v>
      </c>
      <c r="C204" s="62" t="s">
        <v>54</v>
      </c>
      <c r="D204" s="63"/>
      <c r="E204" s="56" t="s">
        <v>4887</v>
      </c>
      <c r="F204" s="57" t="s">
        <v>4888</v>
      </c>
      <c r="G204" s="58" t="s">
        <v>4889</v>
      </c>
      <c r="H204" s="58" t="s">
        <v>5199</v>
      </c>
      <c r="I204" s="59" t="s">
        <v>4891</v>
      </c>
      <c r="J204" s="58" t="s">
        <v>5265</v>
      </c>
      <c r="K204" s="55">
        <v>0</v>
      </c>
      <c r="L204" s="55">
        <v>0</v>
      </c>
      <c r="M204" s="58" t="s">
        <v>5199</v>
      </c>
      <c r="N204" s="55">
        <v>365</v>
      </c>
      <c r="O204" s="55">
        <v>0</v>
      </c>
      <c r="P204" s="55">
        <v>1</v>
      </c>
      <c r="Q204" s="60">
        <v>1</v>
      </c>
      <c r="R204" s="61" t="s">
        <v>4893</v>
      </c>
      <c r="S204" s="58" t="s">
        <v>5266</v>
      </c>
    </row>
    <row r="205" spans="1:19" ht="45.75" customHeight="1" x14ac:dyDescent="0.3">
      <c r="A205" s="54">
        <v>195</v>
      </c>
      <c r="B205" s="55" t="s">
        <v>5267</v>
      </c>
      <c r="C205" s="62" t="s">
        <v>54</v>
      </c>
      <c r="D205" s="63"/>
      <c r="E205" s="56" t="s">
        <v>4887</v>
      </c>
      <c r="F205" s="57" t="s">
        <v>4888</v>
      </c>
      <c r="G205" s="58" t="s">
        <v>4889</v>
      </c>
      <c r="H205" s="58" t="s">
        <v>5199</v>
      </c>
      <c r="I205" s="59" t="s">
        <v>4891</v>
      </c>
      <c r="J205" s="58" t="s">
        <v>5268</v>
      </c>
      <c r="K205" s="55">
        <v>0</v>
      </c>
      <c r="L205" s="55">
        <v>0</v>
      </c>
      <c r="M205" s="58" t="s">
        <v>5199</v>
      </c>
      <c r="N205" s="55">
        <v>365</v>
      </c>
      <c r="O205" s="55">
        <v>0</v>
      </c>
      <c r="P205" s="55">
        <v>1</v>
      </c>
      <c r="Q205" s="60">
        <v>1</v>
      </c>
      <c r="R205" s="61" t="s">
        <v>4893</v>
      </c>
      <c r="S205" s="58" t="s">
        <v>5269</v>
      </c>
    </row>
    <row r="206" spans="1:19" ht="45.75" customHeight="1" x14ac:dyDescent="0.3">
      <c r="A206" s="54">
        <v>196</v>
      </c>
      <c r="B206" s="55" t="s">
        <v>5270</v>
      </c>
      <c r="C206" s="62" t="s">
        <v>54</v>
      </c>
      <c r="D206" s="63"/>
      <c r="E206" s="56" t="s">
        <v>4887</v>
      </c>
      <c r="F206" s="57" t="s">
        <v>4888</v>
      </c>
      <c r="G206" s="58" t="s">
        <v>4889</v>
      </c>
      <c r="H206" s="58" t="s">
        <v>5199</v>
      </c>
      <c r="I206" s="59" t="s">
        <v>4891</v>
      </c>
      <c r="J206" s="58" t="s">
        <v>5268</v>
      </c>
      <c r="K206" s="55">
        <v>0</v>
      </c>
      <c r="L206" s="55">
        <v>0</v>
      </c>
      <c r="M206" s="58" t="s">
        <v>5199</v>
      </c>
      <c r="N206" s="55">
        <v>365</v>
      </c>
      <c r="O206" s="55">
        <v>0</v>
      </c>
      <c r="P206" s="55">
        <v>1</v>
      </c>
      <c r="Q206" s="60">
        <v>1</v>
      </c>
      <c r="R206" s="61" t="s">
        <v>4893</v>
      </c>
      <c r="S206" s="58" t="s">
        <v>5271</v>
      </c>
    </row>
    <row r="207" spans="1:19" ht="45.75" customHeight="1" x14ac:dyDescent="0.3">
      <c r="A207" s="54">
        <v>197</v>
      </c>
      <c r="B207" s="55" t="s">
        <v>5272</v>
      </c>
      <c r="C207" s="62" t="s">
        <v>54</v>
      </c>
      <c r="D207" s="63"/>
      <c r="E207" s="56" t="s">
        <v>4887</v>
      </c>
      <c r="F207" s="57" t="s">
        <v>4888</v>
      </c>
      <c r="G207" s="58" t="s">
        <v>4889</v>
      </c>
      <c r="H207" s="58" t="s">
        <v>5273</v>
      </c>
      <c r="I207" s="59" t="s">
        <v>4891</v>
      </c>
      <c r="J207" s="58" t="s">
        <v>5024</v>
      </c>
      <c r="K207" s="55">
        <v>0</v>
      </c>
      <c r="L207" s="55">
        <v>0</v>
      </c>
      <c r="M207" s="58" t="s">
        <v>5273</v>
      </c>
      <c r="N207" s="55">
        <v>365</v>
      </c>
      <c r="O207" s="55">
        <v>0</v>
      </c>
      <c r="P207" s="55">
        <v>1</v>
      </c>
      <c r="Q207" s="60">
        <v>1</v>
      </c>
      <c r="R207" s="61" t="s">
        <v>4893</v>
      </c>
      <c r="S207" s="58" t="s">
        <v>5025</v>
      </c>
    </row>
    <row r="208" spans="1:19" ht="45.75" customHeight="1" x14ac:dyDescent="0.3">
      <c r="A208" s="54">
        <v>198</v>
      </c>
      <c r="B208" s="55" t="s">
        <v>5274</v>
      </c>
      <c r="C208" s="62" t="s">
        <v>54</v>
      </c>
      <c r="D208" s="63"/>
      <c r="E208" s="56" t="s">
        <v>4887</v>
      </c>
      <c r="F208" s="57" t="s">
        <v>4888</v>
      </c>
      <c r="G208" s="58" t="s">
        <v>4889</v>
      </c>
      <c r="H208" s="58" t="s">
        <v>5273</v>
      </c>
      <c r="I208" s="59" t="s">
        <v>4891</v>
      </c>
      <c r="J208" s="58" t="s">
        <v>5024</v>
      </c>
      <c r="K208" s="55">
        <v>0</v>
      </c>
      <c r="L208" s="55">
        <v>0</v>
      </c>
      <c r="M208" s="58" t="s">
        <v>5273</v>
      </c>
      <c r="N208" s="55">
        <v>365</v>
      </c>
      <c r="O208" s="55">
        <v>0</v>
      </c>
      <c r="P208" s="55">
        <v>1</v>
      </c>
      <c r="Q208" s="60">
        <v>1</v>
      </c>
      <c r="R208" s="61" t="s">
        <v>4893</v>
      </c>
      <c r="S208" s="58" t="s">
        <v>5025</v>
      </c>
    </row>
    <row r="209" spans="1:19" ht="45.75" customHeight="1" x14ac:dyDescent="0.3">
      <c r="A209" s="54">
        <v>199</v>
      </c>
      <c r="B209" s="55" t="s">
        <v>5275</v>
      </c>
      <c r="C209" s="62" t="s">
        <v>54</v>
      </c>
      <c r="D209" s="63"/>
      <c r="E209" s="56" t="s">
        <v>4887</v>
      </c>
      <c r="F209" s="57" t="s">
        <v>4888</v>
      </c>
      <c r="G209" s="58" t="s">
        <v>4899</v>
      </c>
      <c r="H209" s="58" t="s">
        <v>5273</v>
      </c>
      <c r="I209" s="59" t="s">
        <v>4891</v>
      </c>
      <c r="J209" s="58" t="s">
        <v>5276</v>
      </c>
      <c r="K209" s="55">
        <v>0</v>
      </c>
      <c r="L209" s="55">
        <v>0</v>
      </c>
      <c r="M209" s="58" t="s">
        <v>5273</v>
      </c>
      <c r="N209" s="55">
        <v>365</v>
      </c>
      <c r="O209" s="55">
        <v>0</v>
      </c>
      <c r="P209" s="55">
        <v>1</v>
      </c>
      <c r="Q209" s="60">
        <v>1</v>
      </c>
      <c r="R209" s="61" t="s">
        <v>4893</v>
      </c>
      <c r="S209" s="58" t="s">
        <v>5277</v>
      </c>
    </row>
    <row r="210" spans="1:19" ht="45.75" customHeight="1" x14ac:dyDescent="0.3">
      <c r="A210" s="54">
        <v>200</v>
      </c>
      <c r="B210" s="55" t="s">
        <v>5278</v>
      </c>
      <c r="C210" s="62" t="s">
        <v>54</v>
      </c>
      <c r="D210" s="63"/>
      <c r="E210" s="56" t="s">
        <v>4887</v>
      </c>
      <c r="F210" s="57" t="s">
        <v>4888</v>
      </c>
      <c r="G210" s="58" t="s">
        <v>4899</v>
      </c>
      <c r="H210" s="58" t="s">
        <v>5273</v>
      </c>
      <c r="I210" s="59" t="s">
        <v>4891</v>
      </c>
      <c r="J210" s="58" t="s">
        <v>5279</v>
      </c>
      <c r="K210" s="55">
        <v>0</v>
      </c>
      <c r="L210" s="55">
        <v>0</v>
      </c>
      <c r="M210" s="58" t="s">
        <v>5273</v>
      </c>
      <c r="N210" s="55">
        <v>365</v>
      </c>
      <c r="O210" s="55">
        <v>0</v>
      </c>
      <c r="P210" s="55">
        <v>1</v>
      </c>
      <c r="Q210" s="60">
        <v>1</v>
      </c>
      <c r="R210" s="61" t="s">
        <v>4893</v>
      </c>
      <c r="S210" s="58" t="s">
        <v>5280</v>
      </c>
    </row>
    <row r="211" spans="1:19" ht="45.75" customHeight="1" x14ac:dyDescent="0.3">
      <c r="A211" s="54">
        <v>201</v>
      </c>
      <c r="B211" s="55" t="s">
        <v>5281</v>
      </c>
      <c r="C211" s="62" t="s">
        <v>54</v>
      </c>
      <c r="D211" s="63"/>
      <c r="E211" s="56" t="s">
        <v>4887</v>
      </c>
      <c r="F211" s="57" t="s">
        <v>4888</v>
      </c>
      <c r="G211" s="58" t="s">
        <v>4899</v>
      </c>
      <c r="H211" s="58" t="s">
        <v>5273</v>
      </c>
      <c r="I211" s="59" t="s">
        <v>4891</v>
      </c>
      <c r="J211" s="58" t="s">
        <v>5279</v>
      </c>
      <c r="K211" s="55">
        <v>0</v>
      </c>
      <c r="L211" s="55">
        <v>0</v>
      </c>
      <c r="M211" s="58" t="s">
        <v>5273</v>
      </c>
      <c r="N211" s="55">
        <v>365</v>
      </c>
      <c r="O211" s="55">
        <v>0</v>
      </c>
      <c r="P211" s="55">
        <v>1</v>
      </c>
      <c r="Q211" s="60">
        <v>1</v>
      </c>
      <c r="R211" s="61" t="s">
        <v>4893</v>
      </c>
      <c r="S211" s="58" t="s">
        <v>5282</v>
      </c>
    </row>
    <row r="212" spans="1:19" ht="45.75" customHeight="1" x14ac:dyDescent="0.3">
      <c r="A212" s="54">
        <v>202</v>
      </c>
      <c r="B212" s="55" t="s">
        <v>5283</v>
      </c>
      <c r="C212" s="62" t="s">
        <v>54</v>
      </c>
      <c r="D212" s="63"/>
      <c r="E212" s="56" t="s">
        <v>4887</v>
      </c>
      <c r="F212" s="64" t="s">
        <v>4888</v>
      </c>
      <c r="G212" s="64" t="s">
        <v>4899</v>
      </c>
      <c r="H212" s="64" t="s">
        <v>5273</v>
      </c>
      <c r="I212" s="59" t="s">
        <v>4891</v>
      </c>
      <c r="J212" s="58" t="s">
        <v>5284</v>
      </c>
      <c r="K212" s="55">
        <v>0</v>
      </c>
      <c r="L212" s="55">
        <v>0</v>
      </c>
      <c r="M212" s="64" t="s">
        <v>5273</v>
      </c>
      <c r="N212" s="55">
        <v>365</v>
      </c>
      <c r="O212" s="55">
        <v>0</v>
      </c>
      <c r="P212" s="55">
        <v>1</v>
      </c>
      <c r="Q212" s="60">
        <v>0.67</v>
      </c>
      <c r="R212" s="61" t="s">
        <v>4893</v>
      </c>
      <c r="S212" s="64" t="s">
        <v>5285</v>
      </c>
    </row>
    <row r="213" spans="1:19" ht="45.75" customHeight="1" x14ac:dyDescent="0.3">
      <c r="A213" s="54">
        <v>203</v>
      </c>
      <c r="B213" s="55" t="s">
        <v>5286</v>
      </c>
      <c r="C213" s="62" t="s">
        <v>54</v>
      </c>
      <c r="D213" s="63"/>
      <c r="E213" s="56" t="s">
        <v>4887</v>
      </c>
      <c r="F213" s="57" t="s">
        <v>4888</v>
      </c>
      <c r="G213" s="58" t="s">
        <v>4889</v>
      </c>
      <c r="H213" s="58" t="s">
        <v>5273</v>
      </c>
      <c r="I213" s="59" t="s">
        <v>4891</v>
      </c>
      <c r="J213" s="58" t="s">
        <v>5024</v>
      </c>
      <c r="K213" s="55">
        <v>0</v>
      </c>
      <c r="L213" s="55">
        <v>0</v>
      </c>
      <c r="M213" s="58" t="s">
        <v>5273</v>
      </c>
      <c r="N213" s="55">
        <v>365</v>
      </c>
      <c r="O213" s="55">
        <v>0</v>
      </c>
      <c r="P213" s="55">
        <v>1</v>
      </c>
      <c r="Q213" s="60">
        <v>1</v>
      </c>
      <c r="R213" s="61" t="s">
        <v>4893</v>
      </c>
      <c r="S213" s="58" t="s">
        <v>5025</v>
      </c>
    </row>
    <row r="214" spans="1:19" ht="45.75" customHeight="1" x14ac:dyDescent="0.3">
      <c r="A214" s="54">
        <v>204</v>
      </c>
      <c r="B214" s="55" t="s">
        <v>5287</v>
      </c>
      <c r="C214" s="62" t="s">
        <v>54</v>
      </c>
      <c r="D214" s="63"/>
      <c r="E214" s="56" t="s">
        <v>4887</v>
      </c>
      <c r="F214" s="57" t="s">
        <v>4888</v>
      </c>
      <c r="G214" s="58" t="s">
        <v>4889</v>
      </c>
      <c r="H214" s="58" t="s">
        <v>5288</v>
      </c>
      <c r="I214" s="59" t="s">
        <v>4891</v>
      </c>
      <c r="J214" s="58" t="s">
        <v>5289</v>
      </c>
      <c r="K214" s="55">
        <v>0</v>
      </c>
      <c r="L214" s="55">
        <v>0</v>
      </c>
      <c r="M214" s="58" t="s">
        <v>5288</v>
      </c>
      <c r="N214" s="55">
        <v>365</v>
      </c>
      <c r="O214" s="55">
        <v>0</v>
      </c>
      <c r="P214" s="55">
        <v>1</v>
      </c>
      <c r="Q214" s="60">
        <v>1</v>
      </c>
      <c r="R214" s="61" t="s">
        <v>4893</v>
      </c>
      <c r="S214" s="58" t="s">
        <v>5290</v>
      </c>
    </row>
    <row r="215" spans="1:19" ht="45.75" customHeight="1" x14ac:dyDescent="0.3">
      <c r="A215" s="54">
        <v>205</v>
      </c>
      <c r="B215" s="55" t="s">
        <v>5291</v>
      </c>
      <c r="C215" s="62" t="s">
        <v>54</v>
      </c>
      <c r="D215" s="63"/>
      <c r="E215" s="56" t="s">
        <v>4887</v>
      </c>
      <c r="F215" s="57" t="s">
        <v>4888</v>
      </c>
      <c r="G215" s="58" t="s">
        <v>4889</v>
      </c>
      <c r="H215" s="58" t="s">
        <v>5288</v>
      </c>
      <c r="I215" s="59" t="s">
        <v>4891</v>
      </c>
      <c r="J215" s="58" t="s">
        <v>5292</v>
      </c>
      <c r="K215" s="55">
        <v>0</v>
      </c>
      <c r="L215" s="55">
        <v>0</v>
      </c>
      <c r="M215" s="58" t="s">
        <v>5288</v>
      </c>
      <c r="N215" s="55">
        <v>365</v>
      </c>
      <c r="O215" s="55">
        <v>0</v>
      </c>
      <c r="P215" s="55">
        <v>1</v>
      </c>
      <c r="Q215" s="60">
        <v>1</v>
      </c>
      <c r="R215" s="61" t="s">
        <v>4893</v>
      </c>
      <c r="S215" s="58" t="s">
        <v>5293</v>
      </c>
    </row>
    <row r="216" spans="1:19" ht="45.75" customHeight="1" x14ac:dyDescent="0.3">
      <c r="A216" s="54">
        <v>206</v>
      </c>
      <c r="B216" s="55" t="s">
        <v>5294</v>
      </c>
      <c r="C216" s="62" t="s">
        <v>54</v>
      </c>
      <c r="D216" s="63"/>
      <c r="E216" s="56" t="s">
        <v>4887</v>
      </c>
      <c r="F216" s="57" t="s">
        <v>4888</v>
      </c>
      <c r="G216" s="58" t="s">
        <v>4889</v>
      </c>
      <c r="H216" s="58" t="s">
        <v>5288</v>
      </c>
      <c r="I216" s="59" t="s">
        <v>4891</v>
      </c>
      <c r="J216" s="58" t="s">
        <v>5295</v>
      </c>
      <c r="K216" s="55">
        <v>0</v>
      </c>
      <c r="L216" s="55">
        <v>0</v>
      </c>
      <c r="M216" s="58" t="s">
        <v>5288</v>
      </c>
      <c r="N216" s="55">
        <v>365</v>
      </c>
      <c r="O216" s="55">
        <v>0</v>
      </c>
      <c r="P216" s="55">
        <v>1</v>
      </c>
      <c r="Q216" s="60">
        <v>1</v>
      </c>
      <c r="R216" s="61" t="s">
        <v>4893</v>
      </c>
      <c r="S216" s="58" t="s">
        <v>5296</v>
      </c>
    </row>
    <row r="217" spans="1:19" ht="45.75" customHeight="1" x14ac:dyDescent="0.3">
      <c r="A217" s="54">
        <v>207</v>
      </c>
      <c r="B217" s="55" t="s">
        <v>5297</v>
      </c>
      <c r="C217" s="62" t="s">
        <v>54</v>
      </c>
      <c r="D217" s="63"/>
      <c r="E217" s="56" t="s">
        <v>4887</v>
      </c>
      <c r="F217" s="57" t="s">
        <v>4888</v>
      </c>
      <c r="G217" s="58" t="s">
        <v>4889</v>
      </c>
      <c r="H217" s="58" t="s">
        <v>5288</v>
      </c>
      <c r="I217" s="59" t="s">
        <v>4891</v>
      </c>
      <c r="J217" s="58" t="s">
        <v>5298</v>
      </c>
      <c r="K217" s="55">
        <v>0</v>
      </c>
      <c r="L217" s="55">
        <v>0</v>
      </c>
      <c r="M217" s="58" t="s">
        <v>5288</v>
      </c>
      <c r="N217" s="55">
        <v>365</v>
      </c>
      <c r="O217" s="55">
        <v>0</v>
      </c>
      <c r="P217" s="55">
        <v>1</v>
      </c>
      <c r="Q217" s="60">
        <v>1</v>
      </c>
      <c r="R217" s="61" t="s">
        <v>4893</v>
      </c>
      <c r="S217" s="58" t="s">
        <v>5299</v>
      </c>
    </row>
    <row r="218" spans="1:19" ht="45.75" customHeight="1" x14ac:dyDescent="0.3">
      <c r="A218" s="54">
        <v>208</v>
      </c>
      <c r="B218" s="55" t="s">
        <v>5300</v>
      </c>
      <c r="C218" s="62" t="s">
        <v>54</v>
      </c>
      <c r="D218" s="63"/>
      <c r="E218" s="56" t="s">
        <v>4887</v>
      </c>
      <c r="F218" s="57" t="s">
        <v>4888</v>
      </c>
      <c r="G218" s="58" t="s">
        <v>4889</v>
      </c>
      <c r="H218" s="58" t="s">
        <v>5288</v>
      </c>
      <c r="I218" s="59" t="s">
        <v>4891</v>
      </c>
      <c r="J218" s="58" t="s">
        <v>5301</v>
      </c>
      <c r="K218" s="55">
        <v>0</v>
      </c>
      <c r="L218" s="55">
        <v>0</v>
      </c>
      <c r="M218" s="58" t="s">
        <v>5288</v>
      </c>
      <c r="N218" s="55">
        <v>365</v>
      </c>
      <c r="O218" s="55">
        <v>0</v>
      </c>
      <c r="P218" s="55">
        <v>1</v>
      </c>
      <c r="Q218" s="60">
        <v>1</v>
      </c>
      <c r="R218" s="61" t="s">
        <v>4893</v>
      </c>
      <c r="S218" s="58" t="s">
        <v>5302</v>
      </c>
    </row>
    <row r="219" spans="1:19" ht="45.75" customHeight="1" x14ac:dyDescent="0.3">
      <c r="A219" s="54">
        <v>209</v>
      </c>
      <c r="B219" s="55" t="s">
        <v>5303</v>
      </c>
      <c r="C219" s="62" t="s">
        <v>54</v>
      </c>
      <c r="D219" s="63"/>
      <c r="E219" s="56" t="s">
        <v>4887</v>
      </c>
      <c r="F219" s="57" t="s">
        <v>4888</v>
      </c>
      <c r="G219" s="58" t="s">
        <v>4889</v>
      </c>
      <c r="H219" s="58" t="s">
        <v>5288</v>
      </c>
      <c r="I219" s="59" t="s">
        <v>4891</v>
      </c>
      <c r="J219" s="58" t="s">
        <v>5304</v>
      </c>
      <c r="K219" s="55">
        <v>0</v>
      </c>
      <c r="L219" s="55">
        <v>0</v>
      </c>
      <c r="M219" s="58" t="s">
        <v>5288</v>
      </c>
      <c r="N219" s="55">
        <v>365</v>
      </c>
      <c r="O219" s="55">
        <v>0</v>
      </c>
      <c r="P219" s="55">
        <v>1</v>
      </c>
      <c r="Q219" s="60">
        <v>1</v>
      </c>
      <c r="R219" s="61" t="s">
        <v>4893</v>
      </c>
      <c r="S219" s="58" t="s">
        <v>5305</v>
      </c>
    </row>
    <row r="220" spans="1:19" ht="45.75" customHeight="1" x14ac:dyDescent="0.3">
      <c r="A220" s="54">
        <v>210</v>
      </c>
      <c r="B220" s="55" t="s">
        <v>5306</v>
      </c>
      <c r="C220" s="62" t="s">
        <v>54</v>
      </c>
      <c r="D220" s="63"/>
      <c r="E220" s="56" t="s">
        <v>4887</v>
      </c>
      <c r="F220" s="64" t="s">
        <v>4888</v>
      </c>
      <c r="G220" s="64" t="s">
        <v>4889</v>
      </c>
      <c r="H220" s="64" t="s">
        <v>5288</v>
      </c>
      <c r="I220" s="59" t="s">
        <v>4891</v>
      </c>
      <c r="J220" s="58" t="s">
        <v>5307</v>
      </c>
      <c r="K220" s="55">
        <v>0</v>
      </c>
      <c r="L220" s="55">
        <v>0</v>
      </c>
      <c r="M220" s="64" t="s">
        <v>5288</v>
      </c>
      <c r="N220" s="55">
        <v>365</v>
      </c>
      <c r="O220" s="55">
        <v>0</v>
      </c>
      <c r="P220" s="55">
        <v>1</v>
      </c>
      <c r="Q220" s="60">
        <v>1.06</v>
      </c>
      <c r="R220" s="61" t="s">
        <v>4893</v>
      </c>
      <c r="S220" s="64" t="s">
        <v>5308</v>
      </c>
    </row>
    <row r="221" spans="1:19" ht="45.75" customHeight="1" x14ac:dyDescent="0.3">
      <c r="A221" s="54">
        <v>211</v>
      </c>
      <c r="B221" s="55" t="s">
        <v>5309</v>
      </c>
      <c r="C221" s="62" t="s">
        <v>54</v>
      </c>
      <c r="D221" s="63"/>
      <c r="E221" s="56" t="s">
        <v>4887</v>
      </c>
      <c r="F221" s="57" t="s">
        <v>4888</v>
      </c>
      <c r="G221" s="58" t="s">
        <v>4889</v>
      </c>
      <c r="H221" s="58" t="s">
        <v>5288</v>
      </c>
      <c r="I221" s="59" t="s">
        <v>4891</v>
      </c>
      <c r="J221" s="58" t="s">
        <v>5304</v>
      </c>
      <c r="K221" s="55">
        <v>0</v>
      </c>
      <c r="L221" s="55">
        <v>0</v>
      </c>
      <c r="M221" s="58" t="s">
        <v>5288</v>
      </c>
      <c r="N221" s="55">
        <v>365</v>
      </c>
      <c r="O221" s="55">
        <v>0</v>
      </c>
      <c r="P221" s="55">
        <v>1</v>
      </c>
      <c r="Q221" s="60">
        <v>1</v>
      </c>
      <c r="R221" s="61" t="s">
        <v>4893</v>
      </c>
      <c r="S221" s="58" t="s">
        <v>5310</v>
      </c>
    </row>
    <row r="222" spans="1:19" ht="45.75" customHeight="1" x14ac:dyDescent="0.3">
      <c r="A222" s="54">
        <v>212</v>
      </c>
      <c r="B222" s="55" t="s">
        <v>5311</v>
      </c>
      <c r="C222" s="62" t="s">
        <v>54</v>
      </c>
      <c r="D222" s="63"/>
      <c r="E222" s="56" t="s">
        <v>4887</v>
      </c>
      <c r="F222" s="57" t="s">
        <v>4888</v>
      </c>
      <c r="G222" s="58" t="s">
        <v>4889</v>
      </c>
      <c r="H222" s="58" t="s">
        <v>5312</v>
      </c>
      <c r="I222" s="59" t="s">
        <v>4891</v>
      </c>
      <c r="J222" s="58" t="s">
        <v>5313</v>
      </c>
      <c r="K222" s="55">
        <v>0</v>
      </c>
      <c r="L222" s="55">
        <v>0</v>
      </c>
      <c r="M222" s="58" t="s">
        <v>5312</v>
      </c>
      <c r="N222" s="55">
        <v>365</v>
      </c>
      <c r="O222" s="55">
        <v>0</v>
      </c>
      <c r="P222" s="55">
        <v>1</v>
      </c>
      <c r="Q222" s="60">
        <v>1</v>
      </c>
      <c r="R222" s="61" t="s">
        <v>4893</v>
      </c>
      <c r="S222" s="58" t="s">
        <v>5314</v>
      </c>
    </row>
    <row r="223" spans="1:19" ht="45.75" customHeight="1" x14ac:dyDescent="0.3">
      <c r="A223" s="54">
        <v>213</v>
      </c>
      <c r="B223" s="55" t="s">
        <v>5315</v>
      </c>
      <c r="C223" s="62" t="s">
        <v>54</v>
      </c>
      <c r="D223" s="63"/>
      <c r="E223" s="56" t="s">
        <v>4887</v>
      </c>
      <c r="F223" s="57" t="s">
        <v>4888</v>
      </c>
      <c r="G223" s="58" t="s">
        <v>4889</v>
      </c>
      <c r="H223" s="58" t="s">
        <v>5312</v>
      </c>
      <c r="I223" s="59" t="s">
        <v>4891</v>
      </c>
      <c r="J223" s="58" t="s">
        <v>5316</v>
      </c>
      <c r="K223" s="55">
        <v>0</v>
      </c>
      <c r="L223" s="55">
        <v>0</v>
      </c>
      <c r="M223" s="58" t="s">
        <v>5312</v>
      </c>
      <c r="N223" s="55">
        <v>365</v>
      </c>
      <c r="O223" s="55">
        <v>0</v>
      </c>
      <c r="P223" s="55">
        <v>1</v>
      </c>
      <c r="Q223" s="60">
        <v>1</v>
      </c>
      <c r="R223" s="61" t="s">
        <v>4893</v>
      </c>
      <c r="S223" s="58" t="s">
        <v>5317</v>
      </c>
    </row>
    <row r="224" spans="1:19" ht="45.75" customHeight="1" x14ac:dyDescent="0.3">
      <c r="A224" s="54">
        <v>214</v>
      </c>
      <c r="B224" s="55" t="s">
        <v>5318</v>
      </c>
      <c r="C224" s="62" t="s">
        <v>54</v>
      </c>
      <c r="D224" s="63"/>
      <c r="E224" s="56" t="s">
        <v>4887</v>
      </c>
      <c r="F224" s="57" t="s">
        <v>4888</v>
      </c>
      <c r="G224" s="58" t="s">
        <v>4889</v>
      </c>
      <c r="H224" s="58" t="s">
        <v>5312</v>
      </c>
      <c r="I224" s="59" t="s">
        <v>4891</v>
      </c>
      <c r="J224" s="58" t="s">
        <v>5316</v>
      </c>
      <c r="K224" s="55">
        <v>0</v>
      </c>
      <c r="L224" s="55">
        <v>0</v>
      </c>
      <c r="M224" s="58" t="s">
        <v>5312</v>
      </c>
      <c r="N224" s="55">
        <v>365</v>
      </c>
      <c r="O224" s="55">
        <v>0</v>
      </c>
      <c r="P224" s="55">
        <v>1</v>
      </c>
      <c r="Q224" s="60">
        <v>1</v>
      </c>
      <c r="R224" s="61" t="s">
        <v>4893</v>
      </c>
      <c r="S224" s="58" t="s">
        <v>5319</v>
      </c>
    </row>
    <row r="225" spans="1:19" ht="45.75" customHeight="1" x14ac:dyDescent="0.3">
      <c r="A225" s="54">
        <v>215</v>
      </c>
      <c r="B225" s="55" t="s">
        <v>5320</v>
      </c>
      <c r="C225" s="62" t="s">
        <v>54</v>
      </c>
      <c r="D225" s="63"/>
      <c r="E225" s="56" t="s">
        <v>4887</v>
      </c>
      <c r="F225" s="57" t="s">
        <v>4888</v>
      </c>
      <c r="G225" s="58" t="s">
        <v>4889</v>
      </c>
      <c r="H225" s="58" t="s">
        <v>5312</v>
      </c>
      <c r="I225" s="59" t="s">
        <v>4891</v>
      </c>
      <c r="J225" s="58" t="s">
        <v>5316</v>
      </c>
      <c r="K225" s="55">
        <v>0</v>
      </c>
      <c r="L225" s="55">
        <v>0</v>
      </c>
      <c r="M225" s="58" t="s">
        <v>5312</v>
      </c>
      <c r="N225" s="55">
        <v>365</v>
      </c>
      <c r="O225" s="55">
        <v>0</v>
      </c>
      <c r="P225" s="55">
        <v>1</v>
      </c>
      <c r="Q225" s="60">
        <v>1</v>
      </c>
      <c r="R225" s="61" t="s">
        <v>4893</v>
      </c>
      <c r="S225" s="58" t="s">
        <v>5321</v>
      </c>
    </row>
    <row r="226" spans="1:19" ht="45.75" customHeight="1" x14ac:dyDescent="0.3">
      <c r="A226" s="54">
        <v>216</v>
      </c>
      <c r="B226" s="55" t="s">
        <v>5322</v>
      </c>
      <c r="C226" s="62" t="s">
        <v>54</v>
      </c>
      <c r="D226" s="63"/>
      <c r="E226" s="56" t="s">
        <v>4887</v>
      </c>
      <c r="F226" s="57" t="s">
        <v>4888</v>
      </c>
      <c r="G226" s="58" t="s">
        <v>4889</v>
      </c>
      <c r="H226" s="58" t="s">
        <v>5323</v>
      </c>
      <c r="I226" s="59" t="s">
        <v>4891</v>
      </c>
      <c r="J226" s="58" t="s">
        <v>5324</v>
      </c>
      <c r="K226" s="55">
        <v>0</v>
      </c>
      <c r="L226" s="55">
        <v>0</v>
      </c>
      <c r="M226" s="58" t="s">
        <v>5323</v>
      </c>
      <c r="N226" s="55">
        <v>365</v>
      </c>
      <c r="O226" s="55">
        <v>0</v>
      </c>
      <c r="P226" s="55">
        <v>1</v>
      </c>
      <c r="Q226" s="60">
        <v>1</v>
      </c>
      <c r="R226" s="61" t="s">
        <v>4893</v>
      </c>
      <c r="S226" s="58" t="s">
        <v>5325</v>
      </c>
    </row>
    <row r="227" spans="1:19" ht="45.75" customHeight="1" x14ac:dyDescent="0.3">
      <c r="A227" s="54">
        <v>217</v>
      </c>
      <c r="B227" s="55" t="s">
        <v>5326</v>
      </c>
      <c r="C227" s="62" t="s">
        <v>54</v>
      </c>
      <c r="D227" s="63"/>
      <c r="E227" s="56" t="s">
        <v>4887</v>
      </c>
      <c r="F227" s="57" t="s">
        <v>4888</v>
      </c>
      <c r="G227" s="58" t="s">
        <v>4889</v>
      </c>
      <c r="H227" s="58" t="s">
        <v>5323</v>
      </c>
      <c r="I227" s="59" t="s">
        <v>4891</v>
      </c>
      <c r="J227" s="58" t="s">
        <v>5024</v>
      </c>
      <c r="K227" s="55">
        <v>0</v>
      </c>
      <c r="L227" s="55">
        <v>0</v>
      </c>
      <c r="M227" s="58" t="s">
        <v>5323</v>
      </c>
      <c r="N227" s="55">
        <v>365</v>
      </c>
      <c r="O227" s="55">
        <v>0</v>
      </c>
      <c r="P227" s="55">
        <v>1</v>
      </c>
      <c r="Q227" s="60">
        <v>1</v>
      </c>
      <c r="R227" s="61" t="s">
        <v>4893</v>
      </c>
      <c r="S227" s="58" t="s">
        <v>5025</v>
      </c>
    </row>
    <row r="228" spans="1:19" ht="45.75" customHeight="1" x14ac:dyDescent="0.3">
      <c r="A228" s="54">
        <v>218</v>
      </c>
      <c r="B228" s="55" t="s">
        <v>5327</v>
      </c>
      <c r="C228" s="62" t="s">
        <v>54</v>
      </c>
      <c r="D228" s="63"/>
      <c r="E228" s="56" t="s">
        <v>4887</v>
      </c>
      <c r="F228" s="57" t="s">
        <v>4888</v>
      </c>
      <c r="G228" s="58" t="s">
        <v>4889</v>
      </c>
      <c r="H228" s="58" t="s">
        <v>5323</v>
      </c>
      <c r="I228" s="59" t="s">
        <v>4891</v>
      </c>
      <c r="J228" s="58" t="s">
        <v>5024</v>
      </c>
      <c r="K228" s="55">
        <v>0</v>
      </c>
      <c r="L228" s="55">
        <v>0</v>
      </c>
      <c r="M228" s="58" t="s">
        <v>5323</v>
      </c>
      <c r="N228" s="55">
        <v>365</v>
      </c>
      <c r="O228" s="55">
        <v>0</v>
      </c>
      <c r="P228" s="55">
        <v>1</v>
      </c>
      <c r="Q228" s="60">
        <v>1</v>
      </c>
      <c r="R228" s="61" t="s">
        <v>4893</v>
      </c>
      <c r="S228" s="58" t="s">
        <v>5025</v>
      </c>
    </row>
    <row r="229" spans="1:19" ht="45.75" customHeight="1" x14ac:dyDescent="0.3">
      <c r="A229" s="54">
        <v>219</v>
      </c>
      <c r="B229" s="55" t="s">
        <v>5328</v>
      </c>
      <c r="C229" s="62" t="s">
        <v>54</v>
      </c>
      <c r="D229" s="63"/>
      <c r="E229" s="56" t="s">
        <v>4887</v>
      </c>
      <c r="F229" s="57" t="s">
        <v>4888</v>
      </c>
      <c r="G229" s="58" t="s">
        <v>4889</v>
      </c>
      <c r="H229" s="58" t="s">
        <v>5323</v>
      </c>
      <c r="I229" s="59" t="s">
        <v>4891</v>
      </c>
      <c r="J229" s="58" t="s">
        <v>5024</v>
      </c>
      <c r="K229" s="55">
        <v>0</v>
      </c>
      <c r="L229" s="55">
        <v>0</v>
      </c>
      <c r="M229" s="58" t="s">
        <v>5323</v>
      </c>
      <c r="N229" s="55">
        <v>365</v>
      </c>
      <c r="O229" s="55">
        <v>0</v>
      </c>
      <c r="P229" s="55">
        <v>1</v>
      </c>
      <c r="Q229" s="60">
        <v>1</v>
      </c>
      <c r="R229" s="61" t="s">
        <v>4893</v>
      </c>
      <c r="S229" s="58" t="s">
        <v>5025</v>
      </c>
    </row>
    <row r="230" spans="1:19" ht="45.75" customHeight="1" x14ac:dyDescent="0.3">
      <c r="A230" s="54">
        <v>220</v>
      </c>
      <c r="B230" s="55" t="s">
        <v>5329</v>
      </c>
      <c r="C230" s="62" t="s">
        <v>54</v>
      </c>
      <c r="D230" s="63"/>
      <c r="E230" s="56" t="s">
        <v>4887</v>
      </c>
      <c r="F230" s="57" t="s">
        <v>4888</v>
      </c>
      <c r="G230" s="58" t="s">
        <v>4889</v>
      </c>
      <c r="H230" s="58" t="s">
        <v>5323</v>
      </c>
      <c r="I230" s="59" t="s">
        <v>4891</v>
      </c>
      <c r="J230" s="58" t="s">
        <v>5330</v>
      </c>
      <c r="K230" s="55">
        <v>0</v>
      </c>
      <c r="L230" s="55">
        <v>0</v>
      </c>
      <c r="M230" s="58" t="s">
        <v>5323</v>
      </c>
      <c r="N230" s="55">
        <v>365</v>
      </c>
      <c r="O230" s="55">
        <v>0</v>
      </c>
      <c r="P230" s="55">
        <v>1</v>
      </c>
      <c r="Q230" s="60">
        <v>1</v>
      </c>
      <c r="R230" s="61" t="s">
        <v>4893</v>
      </c>
      <c r="S230" s="58" t="s">
        <v>5331</v>
      </c>
    </row>
    <row r="231" spans="1:19" ht="45.75" customHeight="1" x14ac:dyDescent="0.3">
      <c r="A231" s="54">
        <v>221</v>
      </c>
      <c r="B231" s="55" t="s">
        <v>5332</v>
      </c>
      <c r="C231" s="62" t="s">
        <v>54</v>
      </c>
      <c r="D231" s="63"/>
      <c r="E231" s="56" t="s">
        <v>4887</v>
      </c>
      <c r="F231" s="57" t="s">
        <v>4888</v>
      </c>
      <c r="G231" s="58" t="s">
        <v>4889</v>
      </c>
      <c r="H231" s="58" t="s">
        <v>5323</v>
      </c>
      <c r="I231" s="59" t="s">
        <v>4891</v>
      </c>
      <c r="J231" s="58" t="s">
        <v>5330</v>
      </c>
      <c r="K231" s="55">
        <v>0</v>
      </c>
      <c r="L231" s="55">
        <v>0</v>
      </c>
      <c r="M231" s="58" t="s">
        <v>5323</v>
      </c>
      <c r="N231" s="55">
        <v>365</v>
      </c>
      <c r="O231" s="55">
        <v>0</v>
      </c>
      <c r="P231" s="55">
        <v>1</v>
      </c>
      <c r="Q231" s="60">
        <v>1</v>
      </c>
      <c r="R231" s="61" t="s">
        <v>4893</v>
      </c>
      <c r="S231" s="58" t="s">
        <v>5333</v>
      </c>
    </row>
    <row r="232" spans="1:19" ht="45.75" customHeight="1" x14ac:dyDescent="0.3">
      <c r="A232" s="54">
        <v>222</v>
      </c>
      <c r="B232" s="55" t="s">
        <v>5334</v>
      </c>
      <c r="C232" s="62" t="s">
        <v>54</v>
      </c>
      <c r="D232" s="63"/>
      <c r="E232" s="56" t="s">
        <v>4887</v>
      </c>
      <c r="F232" s="57" t="s">
        <v>4888</v>
      </c>
      <c r="G232" s="58" t="s">
        <v>4889</v>
      </c>
      <c r="H232" s="58" t="s">
        <v>5323</v>
      </c>
      <c r="I232" s="59" t="s">
        <v>4891</v>
      </c>
      <c r="J232" s="58" t="s">
        <v>5335</v>
      </c>
      <c r="K232" s="55">
        <v>0</v>
      </c>
      <c r="L232" s="55">
        <v>0</v>
      </c>
      <c r="M232" s="58" t="s">
        <v>5323</v>
      </c>
      <c r="N232" s="55">
        <v>365</v>
      </c>
      <c r="O232" s="55">
        <v>0</v>
      </c>
      <c r="P232" s="55">
        <v>1</v>
      </c>
      <c r="Q232" s="60">
        <v>1</v>
      </c>
      <c r="R232" s="61" t="s">
        <v>4893</v>
      </c>
      <c r="S232" s="58" t="s">
        <v>5336</v>
      </c>
    </row>
    <row r="233" spans="1:19" ht="45.75" customHeight="1" x14ac:dyDescent="0.3">
      <c r="A233" s="54">
        <v>223</v>
      </c>
      <c r="B233" s="55" t="s">
        <v>5337</v>
      </c>
      <c r="C233" s="62" t="s">
        <v>54</v>
      </c>
      <c r="D233" s="63"/>
      <c r="E233" s="56" t="s">
        <v>4887</v>
      </c>
      <c r="F233" s="57" t="s">
        <v>4888</v>
      </c>
      <c r="G233" s="58" t="s">
        <v>4889</v>
      </c>
      <c r="H233" s="58" t="s">
        <v>5323</v>
      </c>
      <c r="I233" s="59" t="s">
        <v>4891</v>
      </c>
      <c r="J233" s="58" t="s">
        <v>5335</v>
      </c>
      <c r="K233" s="55">
        <v>0</v>
      </c>
      <c r="L233" s="55">
        <v>0</v>
      </c>
      <c r="M233" s="58" t="s">
        <v>5323</v>
      </c>
      <c r="N233" s="55">
        <v>365</v>
      </c>
      <c r="O233" s="55">
        <v>0</v>
      </c>
      <c r="P233" s="55">
        <v>1</v>
      </c>
      <c r="Q233" s="60">
        <v>1</v>
      </c>
      <c r="R233" s="61" t="s">
        <v>4893</v>
      </c>
      <c r="S233" s="58" t="s">
        <v>5338</v>
      </c>
    </row>
    <row r="234" spans="1:19" ht="45.75" customHeight="1" x14ac:dyDescent="0.3">
      <c r="A234" s="54">
        <v>224</v>
      </c>
      <c r="B234" s="55" t="s">
        <v>5339</v>
      </c>
      <c r="C234" s="62" t="s">
        <v>54</v>
      </c>
      <c r="D234" s="63"/>
      <c r="E234" s="56" t="s">
        <v>4887</v>
      </c>
      <c r="F234" s="57" t="s">
        <v>4888</v>
      </c>
      <c r="G234" s="58" t="s">
        <v>4889</v>
      </c>
      <c r="H234" s="58" t="s">
        <v>5323</v>
      </c>
      <c r="I234" s="59" t="s">
        <v>4891</v>
      </c>
      <c r="J234" s="58" t="s">
        <v>5335</v>
      </c>
      <c r="K234" s="55">
        <v>0</v>
      </c>
      <c r="L234" s="55">
        <v>0</v>
      </c>
      <c r="M234" s="58" t="s">
        <v>5323</v>
      </c>
      <c r="N234" s="55">
        <v>365</v>
      </c>
      <c r="O234" s="55">
        <v>0</v>
      </c>
      <c r="P234" s="55">
        <v>1</v>
      </c>
      <c r="Q234" s="60">
        <v>1</v>
      </c>
      <c r="R234" s="61" t="s">
        <v>4893</v>
      </c>
      <c r="S234" s="58" t="s">
        <v>5340</v>
      </c>
    </row>
    <row r="235" spans="1:19" ht="45.75" customHeight="1" x14ac:dyDescent="0.3">
      <c r="A235" s="54">
        <v>225</v>
      </c>
      <c r="B235" s="55" t="s">
        <v>5341</v>
      </c>
      <c r="C235" s="62" t="s">
        <v>54</v>
      </c>
      <c r="D235" s="63"/>
      <c r="E235" s="56" t="s">
        <v>4887</v>
      </c>
      <c r="F235" s="57" t="s">
        <v>4888</v>
      </c>
      <c r="G235" s="58" t="s">
        <v>4889</v>
      </c>
      <c r="H235" s="58" t="s">
        <v>5323</v>
      </c>
      <c r="I235" s="59" t="s">
        <v>4891</v>
      </c>
      <c r="J235" s="58" t="s">
        <v>5342</v>
      </c>
      <c r="K235" s="55">
        <v>0</v>
      </c>
      <c r="L235" s="55">
        <v>0</v>
      </c>
      <c r="M235" s="58" t="s">
        <v>5323</v>
      </c>
      <c r="N235" s="55">
        <v>365</v>
      </c>
      <c r="O235" s="55">
        <v>0</v>
      </c>
      <c r="P235" s="55">
        <v>1</v>
      </c>
      <c r="Q235" s="60">
        <v>1</v>
      </c>
      <c r="R235" s="61" t="s">
        <v>4893</v>
      </c>
      <c r="S235" s="58" t="s">
        <v>5343</v>
      </c>
    </row>
    <row r="236" spans="1:19" ht="45.75" customHeight="1" x14ac:dyDescent="0.3">
      <c r="A236" s="54">
        <v>226</v>
      </c>
      <c r="B236" s="55" t="s">
        <v>5344</v>
      </c>
      <c r="C236" s="62" t="s">
        <v>54</v>
      </c>
      <c r="D236" s="63"/>
      <c r="E236" s="56" t="s">
        <v>4887</v>
      </c>
      <c r="F236" s="57" t="s">
        <v>4888</v>
      </c>
      <c r="G236" s="58" t="s">
        <v>4889</v>
      </c>
      <c r="H236" s="58" t="s">
        <v>5323</v>
      </c>
      <c r="I236" s="59" t="s">
        <v>4891</v>
      </c>
      <c r="J236" s="58" t="s">
        <v>5342</v>
      </c>
      <c r="K236" s="55">
        <v>0</v>
      </c>
      <c r="L236" s="55">
        <v>0</v>
      </c>
      <c r="M236" s="58" t="s">
        <v>5323</v>
      </c>
      <c r="N236" s="55">
        <v>365</v>
      </c>
      <c r="O236" s="55">
        <v>0</v>
      </c>
      <c r="P236" s="55">
        <v>1</v>
      </c>
      <c r="Q236" s="60">
        <v>1</v>
      </c>
      <c r="R236" s="61" t="s">
        <v>4893</v>
      </c>
      <c r="S236" s="58" t="s">
        <v>5345</v>
      </c>
    </row>
    <row r="237" spans="1:19" ht="45.75" customHeight="1" x14ac:dyDescent="0.3">
      <c r="A237" s="54">
        <v>227</v>
      </c>
      <c r="B237" s="55" t="s">
        <v>5346</v>
      </c>
      <c r="C237" s="62" t="s">
        <v>54</v>
      </c>
      <c r="D237" s="63"/>
      <c r="E237" s="56" t="s">
        <v>4887</v>
      </c>
      <c r="F237" s="57" t="s">
        <v>4888</v>
      </c>
      <c r="G237" s="58" t="s">
        <v>4889</v>
      </c>
      <c r="H237" s="58" t="s">
        <v>5347</v>
      </c>
      <c r="I237" s="59" t="s">
        <v>4891</v>
      </c>
      <c r="J237" s="58" t="s">
        <v>5348</v>
      </c>
      <c r="K237" s="55">
        <v>0</v>
      </c>
      <c r="L237" s="55">
        <v>0</v>
      </c>
      <c r="M237" s="58" t="s">
        <v>5347</v>
      </c>
      <c r="N237" s="55">
        <v>365</v>
      </c>
      <c r="O237" s="55">
        <v>0</v>
      </c>
      <c r="P237" s="55">
        <v>1</v>
      </c>
      <c r="Q237" s="60">
        <v>1</v>
      </c>
      <c r="R237" s="61" t="s">
        <v>4893</v>
      </c>
      <c r="S237" s="58" t="s">
        <v>5349</v>
      </c>
    </row>
    <row r="238" spans="1:19" ht="45.75" customHeight="1" x14ac:dyDescent="0.3">
      <c r="A238" s="54">
        <v>228</v>
      </c>
      <c r="B238" s="55" t="s">
        <v>5350</v>
      </c>
      <c r="C238" s="62" t="s">
        <v>54</v>
      </c>
      <c r="D238" s="63"/>
      <c r="E238" s="56" t="s">
        <v>4887</v>
      </c>
      <c r="F238" s="57" t="s">
        <v>4888</v>
      </c>
      <c r="G238" s="58" t="s">
        <v>4889</v>
      </c>
      <c r="H238" s="58" t="s">
        <v>5347</v>
      </c>
      <c r="I238" s="59" t="s">
        <v>4891</v>
      </c>
      <c r="J238" s="58" t="s">
        <v>5351</v>
      </c>
      <c r="K238" s="55">
        <v>0</v>
      </c>
      <c r="L238" s="55">
        <v>0</v>
      </c>
      <c r="M238" s="58" t="s">
        <v>5347</v>
      </c>
      <c r="N238" s="55">
        <v>365</v>
      </c>
      <c r="O238" s="55">
        <v>0</v>
      </c>
      <c r="P238" s="55">
        <v>1</v>
      </c>
      <c r="Q238" s="60">
        <v>1</v>
      </c>
      <c r="R238" s="61" t="s">
        <v>4893</v>
      </c>
      <c r="S238" s="58" t="s">
        <v>5352</v>
      </c>
    </row>
    <row r="239" spans="1:19" ht="45.75" customHeight="1" x14ac:dyDescent="0.3">
      <c r="A239" s="54">
        <v>229</v>
      </c>
      <c r="B239" s="55" t="s">
        <v>5353</v>
      </c>
      <c r="C239" s="62" t="s">
        <v>54</v>
      </c>
      <c r="D239" s="63"/>
      <c r="E239" s="56" t="s">
        <v>4887</v>
      </c>
      <c r="F239" s="57" t="s">
        <v>4888</v>
      </c>
      <c r="G239" s="58" t="s">
        <v>4889</v>
      </c>
      <c r="H239" s="58" t="s">
        <v>5347</v>
      </c>
      <c r="I239" s="59" t="s">
        <v>4891</v>
      </c>
      <c r="J239" s="58" t="s">
        <v>5351</v>
      </c>
      <c r="K239" s="55">
        <v>0</v>
      </c>
      <c r="L239" s="55">
        <v>0</v>
      </c>
      <c r="M239" s="58" t="s">
        <v>5347</v>
      </c>
      <c r="N239" s="55">
        <v>365</v>
      </c>
      <c r="O239" s="55">
        <v>0</v>
      </c>
      <c r="P239" s="55">
        <v>1</v>
      </c>
      <c r="Q239" s="60">
        <v>1</v>
      </c>
      <c r="R239" s="61" t="s">
        <v>4893</v>
      </c>
      <c r="S239" s="58" t="s">
        <v>5354</v>
      </c>
    </row>
    <row r="240" spans="1:19" ht="45.75" customHeight="1" x14ac:dyDescent="0.3">
      <c r="A240" s="54">
        <v>230</v>
      </c>
      <c r="B240" s="55" t="s">
        <v>5355</v>
      </c>
      <c r="C240" s="62" t="s">
        <v>54</v>
      </c>
      <c r="D240" s="63"/>
      <c r="E240" s="56" t="s">
        <v>4887</v>
      </c>
      <c r="F240" s="57" t="s">
        <v>4888</v>
      </c>
      <c r="G240" s="58" t="s">
        <v>4889</v>
      </c>
      <c r="H240" s="58" t="s">
        <v>5347</v>
      </c>
      <c r="I240" s="59" t="s">
        <v>4891</v>
      </c>
      <c r="J240" s="58" t="s">
        <v>5356</v>
      </c>
      <c r="K240" s="55">
        <v>0</v>
      </c>
      <c r="L240" s="55">
        <v>0</v>
      </c>
      <c r="M240" s="58" t="s">
        <v>5347</v>
      </c>
      <c r="N240" s="55">
        <v>365</v>
      </c>
      <c r="O240" s="55">
        <v>0</v>
      </c>
      <c r="P240" s="55">
        <v>1</v>
      </c>
      <c r="Q240" s="60">
        <v>1</v>
      </c>
      <c r="R240" s="61" t="s">
        <v>4893</v>
      </c>
      <c r="S240" s="58" t="s">
        <v>5357</v>
      </c>
    </row>
    <row r="241" spans="1:19" ht="45.75" customHeight="1" x14ac:dyDescent="0.3">
      <c r="A241" s="54">
        <v>231</v>
      </c>
      <c r="B241" s="55" t="s">
        <v>5358</v>
      </c>
      <c r="C241" s="62" t="s">
        <v>54</v>
      </c>
      <c r="D241" s="63"/>
      <c r="E241" s="56" t="s">
        <v>4887</v>
      </c>
      <c r="F241" s="57" t="s">
        <v>4888</v>
      </c>
      <c r="G241" s="58" t="s">
        <v>4889</v>
      </c>
      <c r="H241" s="58" t="s">
        <v>5347</v>
      </c>
      <c r="I241" s="59" t="s">
        <v>4891</v>
      </c>
      <c r="J241" s="58" t="s">
        <v>5359</v>
      </c>
      <c r="K241" s="55">
        <v>0</v>
      </c>
      <c r="L241" s="55">
        <v>0</v>
      </c>
      <c r="M241" s="58" t="s">
        <v>5347</v>
      </c>
      <c r="N241" s="55">
        <v>365</v>
      </c>
      <c r="O241" s="55">
        <v>0</v>
      </c>
      <c r="P241" s="55">
        <v>1</v>
      </c>
      <c r="Q241" s="60">
        <v>1</v>
      </c>
      <c r="R241" s="61" t="s">
        <v>4893</v>
      </c>
      <c r="S241" s="58" t="s">
        <v>5360</v>
      </c>
    </row>
    <row r="242" spans="1:19" ht="45.75" customHeight="1" x14ac:dyDescent="0.3">
      <c r="A242" s="54">
        <v>232</v>
      </c>
      <c r="B242" s="55" t="s">
        <v>5361</v>
      </c>
      <c r="C242" s="62" t="s">
        <v>54</v>
      </c>
      <c r="D242" s="63"/>
      <c r="E242" s="56" t="s">
        <v>4887</v>
      </c>
      <c r="F242" s="57" t="s">
        <v>4888</v>
      </c>
      <c r="G242" s="58" t="s">
        <v>4889</v>
      </c>
      <c r="H242" s="58" t="s">
        <v>5347</v>
      </c>
      <c r="I242" s="59" t="s">
        <v>4891</v>
      </c>
      <c r="J242" s="58" t="s">
        <v>5362</v>
      </c>
      <c r="K242" s="55">
        <v>0</v>
      </c>
      <c r="L242" s="55">
        <v>0</v>
      </c>
      <c r="M242" s="58" t="s">
        <v>5347</v>
      </c>
      <c r="N242" s="55">
        <v>365</v>
      </c>
      <c r="O242" s="55">
        <v>0</v>
      </c>
      <c r="P242" s="55">
        <v>1</v>
      </c>
      <c r="Q242" s="60">
        <v>1</v>
      </c>
      <c r="R242" s="61" t="s">
        <v>4893</v>
      </c>
      <c r="S242" s="58" t="s">
        <v>5363</v>
      </c>
    </row>
    <row r="243" spans="1:19" ht="45.75" customHeight="1" x14ac:dyDescent="0.3">
      <c r="A243" s="54">
        <v>233</v>
      </c>
      <c r="B243" s="55" t="s">
        <v>5364</v>
      </c>
      <c r="C243" s="62" t="s">
        <v>54</v>
      </c>
      <c r="D243" s="63"/>
      <c r="E243" s="56" t="s">
        <v>4887</v>
      </c>
      <c r="F243" s="57" t="s">
        <v>4888</v>
      </c>
      <c r="G243" s="58" t="s">
        <v>4889</v>
      </c>
      <c r="H243" s="58" t="s">
        <v>5365</v>
      </c>
      <c r="I243" s="59" t="s">
        <v>4891</v>
      </c>
      <c r="J243" s="58" t="s">
        <v>5366</v>
      </c>
      <c r="K243" s="55">
        <v>0</v>
      </c>
      <c r="L243" s="55">
        <v>0</v>
      </c>
      <c r="M243" s="58" t="s">
        <v>5365</v>
      </c>
      <c r="N243" s="55">
        <v>365</v>
      </c>
      <c r="O243" s="55">
        <v>0</v>
      </c>
      <c r="P243" s="55">
        <v>1</v>
      </c>
      <c r="Q243" s="60">
        <v>1</v>
      </c>
      <c r="R243" s="61" t="s">
        <v>4893</v>
      </c>
      <c r="S243" s="58" t="s">
        <v>5367</v>
      </c>
    </row>
    <row r="244" spans="1:19" ht="45.75" customHeight="1" x14ac:dyDescent="0.3">
      <c r="A244" s="54">
        <v>234</v>
      </c>
      <c r="B244" s="55" t="s">
        <v>5368</v>
      </c>
      <c r="C244" s="62" t="s">
        <v>54</v>
      </c>
      <c r="D244" s="63"/>
      <c r="E244" s="56" t="s">
        <v>4887</v>
      </c>
      <c r="F244" s="57" t="s">
        <v>4888</v>
      </c>
      <c r="G244" s="58" t="s">
        <v>4889</v>
      </c>
      <c r="H244" s="58" t="s">
        <v>5365</v>
      </c>
      <c r="I244" s="59" t="s">
        <v>4891</v>
      </c>
      <c r="J244" s="58" t="s">
        <v>5366</v>
      </c>
      <c r="K244" s="55">
        <v>0</v>
      </c>
      <c r="L244" s="55">
        <v>0</v>
      </c>
      <c r="M244" s="58" t="s">
        <v>5365</v>
      </c>
      <c r="N244" s="55">
        <v>365</v>
      </c>
      <c r="O244" s="55">
        <v>0</v>
      </c>
      <c r="P244" s="55">
        <v>1</v>
      </c>
      <c r="Q244" s="60">
        <v>1</v>
      </c>
      <c r="R244" s="61" t="s">
        <v>4893</v>
      </c>
      <c r="S244" s="58" t="s">
        <v>5369</v>
      </c>
    </row>
    <row r="245" spans="1:19" ht="45.75" customHeight="1" x14ac:dyDescent="0.3">
      <c r="A245" s="54">
        <v>235</v>
      </c>
      <c r="B245" s="55" t="s">
        <v>5370</v>
      </c>
      <c r="C245" s="62" t="s">
        <v>54</v>
      </c>
      <c r="D245" s="63"/>
      <c r="E245" s="56" t="s">
        <v>4887</v>
      </c>
      <c r="F245" s="57" t="s">
        <v>4888</v>
      </c>
      <c r="G245" s="58" t="s">
        <v>4889</v>
      </c>
      <c r="H245" s="58" t="s">
        <v>5365</v>
      </c>
      <c r="I245" s="59" t="s">
        <v>4891</v>
      </c>
      <c r="J245" s="58" t="s">
        <v>5371</v>
      </c>
      <c r="K245" s="55">
        <v>0</v>
      </c>
      <c r="L245" s="55">
        <v>0</v>
      </c>
      <c r="M245" s="58" t="s">
        <v>5365</v>
      </c>
      <c r="N245" s="55">
        <v>365</v>
      </c>
      <c r="O245" s="55">
        <v>0</v>
      </c>
      <c r="P245" s="55">
        <v>1</v>
      </c>
      <c r="Q245" s="60">
        <v>1</v>
      </c>
      <c r="R245" s="61" t="s">
        <v>4893</v>
      </c>
      <c r="S245" s="58" t="s">
        <v>5372</v>
      </c>
    </row>
    <row r="246" spans="1:19" ht="45.75" customHeight="1" x14ac:dyDescent="0.3">
      <c r="A246" s="54">
        <v>236</v>
      </c>
      <c r="B246" s="55" t="s">
        <v>5373</v>
      </c>
      <c r="C246" s="62" t="s">
        <v>54</v>
      </c>
      <c r="D246" s="63"/>
      <c r="E246" s="56" t="s">
        <v>4887</v>
      </c>
      <c r="F246" s="57" t="s">
        <v>4888</v>
      </c>
      <c r="G246" s="58" t="s">
        <v>4889</v>
      </c>
      <c r="H246" s="58" t="s">
        <v>5365</v>
      </c>
      <c r="I246" s="59" t="s">
        <v>4891</v>
      </c>
      <c r="J246" s="58" t="s">
        <v>5371</v>
      </c>
      <c r="K246" s="55">
        <v>0</v>
      </c>
      <c r="L246" s="55">
        <v>0</v>
      </c>
      <c r="M246" s="58" t="s">
        <v>5365</v>
      </c>
      <c r="N246" s="55">
        <v>365</v>
      </c>
      <c r="O246" s="55">
        <v>0</v>
      </c>
      <c r="P246" s="55">
        <v>1</v>
      </c>
      <c r="Q246" s="60">
        <v>1</v>
      </c>
      <c r="R246" s="61" t="s">
        <v>4893</v>
      </c>
      <c r="S246" s="58" t="s">
        <v>5374</v>
      </c>
    </row>
    <row r="247" spans="1:19" ht="45.75" customHeight="1" x14ac:dyDescent="0.3">
      <c r="A247" s="54">
        <v>237</v>
      </c>
      <c r="B247" s="55" t="s">
        <v>5375</v>
      </c>
      <c r="C247" s="62" t="s">
        <v>54</v>
      </c>
      <c r="D247" s="63"/>
      <c r="E247" s="56" t="s">
        <v>4887</v>
      </c>
      <c r="F247" s="57" t="s">
        <v>4888</v>
      </c>
      <c r="G247" s="58" t="s">
        <v>4889</v>
      </c>
      <c r="H247" s="58" t="s">
        <v>5365</v>
      </c>
      <c r="I247" s="59" t="s">
        <v>4891</v>
      </c>
      <c r="J247" s="58" t="s">
        <v>5024</v>
      </c>
      <c r="K247" s="55">
        <v>0</v>
      </c>
      <c r="L247" s="55">
        <v>0</v>
      </c>
      <c r="M247" s="58" t="s">
        <v>5365</v>
      </c>
      <c r="N247" s="55">
        <v>365</v>
      </c>
      <c r="O247" s="55">
        <v>0</v>
      </c>
      <c r="P247" s="55">
        <v>1</v>
      </c>
      <c r="Q247" s="60">
        <v>1</v>
      </c>
      <c r="R247" s="61" t="s">
        <v>4893</v>
      </c>
      <c r="S247" s="58" t="s">
        <v>5025</v>
      </c>
    </row>
    <row r="248" spans="1:19" ht="45.75" customHeight="1" x14ac:dyDescent="0.3">
      <c r="A248" s="54">
        <v>238</v>
      </c>
      <c r="B248" s="55" t="s">
        <v>5376</v>
      </c>
      <c r="C248" s="62" t="s">
        <v>54</v>
      </c>
      <c r="D248" s="63"/>
      <c r="E248" s="56" t="s">
        <v>4887</v>
      </c>
      <c r="F248" s="57" t="s">
        <v>4888</v>
      </c>
      <c r="G248" s="58" t="s">
        <v>4889</v>
      </c>
      <c r="H248" s="58" t="s">
        <v>5365</v>
      </c>
      <c r="I248" s="59" t="s">
        <v>4891</v>
      </c>
      <c r="J248" s="58" t="s">
        <v>5024</v>
      </c>
      <c r="K248" s="55">
        <v>0</v>
      </c>
      <c r="L248" s="55">
        <v>0</v>
      </c>
      <c r="M248" s="58" t="s">
        <v>5365</v>
      </c>
      <c r="N248" s="55">
        <v>365</v>
      </c>
      <c r="O248" s="55">
        <v>0</v>
      </c>
      <c r="P248" s="55">
        <v>1</v>
      </c>
      <c r="Q248" s="60">
        <v>1</v>
      </c>
      <c r="R248" s="61" t="s">
        <v>4893</v>
      </c>
      <c r="S248" s="58" t="s">
        <v>5025</v>
      </c>
    </row>
    <row r="249" spans="1:19" ht="45.75" customHeight="1" x14ac:dyDescent="0.3">
      <c r="A249" s="54">
        <v>239</v>
      </c>
      <c r="B249" s="55" t="s">
        <v>5377</v>
      </c>
      <c r="C249" s="62" t="s">
        <v>54</v>
      </c>
      <c r="D249" s="63"/>
      <c r="E249" s="56" t="s">
        <v>4887</v>
      </c>
      <c r="F249" s="57" t="s">
        <v>4888</v>
      </c>
      <c r="G249" s="58" t="s">
        <v>4889</v>
      </c>
      <c r="H249" s="58" t="s">
        <v>5365</v>
      </c>
      <c r="I249" s="59" t="s">
        <v>4891</v>
      </c>
      <c r="J249" s="58" t="s">
        <v>5378</v>
      </c>
      <c r="K249" s="55">
        <v>0</v>
      </c>
      <c r="L249" s="55">
        <v>0</v>
      </c>
      <c r="M249" s="58" t="s">
        <v>5365</v>
      </c>
      <c r="N249" s="55">
        <v>365</v>
      </c>
      <c r="O249" s="55">
        <v>0</v>
      </c>
      <c r="P249" s="55">
        <v>1</v>
      </c>
      <c r="Q249" s="60">
        <v>1</v>
      </c>
      <c r="R249" s="61" t="s">
        <v>4893</v>
      </c>
      <c r="S249" s="58" t="s">
        <v>5025</v>
      </c>
    </row>
    <row r="250" spans="1:19" ht="45.75" customHeight="1" x14ac:dyDescent="0.3">
      <c r="A250" s="54">
        <v>240</v>
      </c>
      <c r="B250" s="55" t="s">
        <v>5379</v>
      </c>
      <c r="C250" s="62" t="s">
        <v>54</v>
      </c>
      <c r="D250" s="63"/>
      <c r="E250" s="56" t="s">
        <v>4887</v>
      </c>
      <c r="F250" s="57" t="s">
        <v>4888</v>
      </c>
      <c r="G250" s="58" t="s">
        <v>4889</v>
      </c>
      <c r="H250" s="58" t="s">
        <v>5365</v>
      </c>
      <c r="I250" s="59" t="s">
        <v>4891</v>
      </c>
      <c r="J250" s="58" t="s">
        <v>5366</v>
      </c>
      <c r="K250" s="55">
        <v>0</v>
      </c>
      <c r="L250" s="55">
        <v>0</v>
      </c>
      <c r="M250" s="58" t="s">
        <v>5365</v>
      </c>
      <c r="N250" s="55">
        <v>365</v>
      </c>
      <c r="O250" s="55">
        <v>0</v>
      </c>
      <c r="P250" s="55">
        <v>1</v>
      </c>
      <c r="Q250" s="60">
        <v>1</v>
      </c>
      <c r="R250" s="61" t="s">
        <v>4893</v>
      </c>
      <c r="S250" s="58" t="s">
        <v>5380</v>
      </c>
    </row>
    <row r="251" spans="1:19" ht="45.75" customHeight="1" x14ac:dyDescent="0.3">
      <c r="A251" s="54">
        <v>241</v>
      </c>
      <c r="B251" s="55" t="s">
        <v>5381</v>
      </c>
      <c r="C251" s="62" t="s">
        <v>54</v>
      </c>
      <c r="D251" s="63"/>
      <c r="E251" s="56" t="s">
        <v>4887</v>
      </c>
      <c r="F251" s="57" t="s">
        <v>4888</v>
      </c>
      <c r="G251" s="58" t="s">
        <v>4889</v>
      </c>
      <c r="H251" s="58" t="s">
        <v>5365</v>
      </c>
      <c r="I251" s="59" t="s">
        <v>4891</v>
      </c>
      <c r="J251" s="58" t="s">
        <v>5366</v>
      </c>
      <c r="K251" s="55">
        <v>0</v>
      </c>
      <c r="L251" s="55">
        <v>0</v>
      </c>
      <c r="M251" s="58" t="s">
        <v>5365</v>
      </c>
      <c r="N251" s="55">
        <v>365</v>
      </c>
      <c r="O251" s="55">
        <v>0</v>
      </c>
      <c r="P251" s="55">
        <v>1</v>
      </c>
      <c r="Q251" s="60">
        <v>1</v>
      </c>
      <c r="R251" s="61" t="s">
        <v>4893</v>
      </c>
      <c r="S251" s="58" t="s">
        <v>5382</v>
      </c>
    </row>
    <row r="252" spans="1:19" ht="45.75" customHeight="1" x14ac:dyDescent="0.3">
      <c r="A252" s="54">
        <v>242</v>
      </c>
      <c r="B252" s="55" t="s">
        <v>5383</v>
      </c>
      <c r="C252" s="62" t="s">
        <v>54</v>
      </c>
      <c r="D252" s="63"/>
      <c r="E252" s="56" t="s">
        <v>4887</v>
      </c>
      <c r="F252" s="57" t="s">
        <v>4888</v>
      </c>
      <c r="G252" s="58" t="s">
        <v>4889</v>
      </c>
      <c r="H252" s="58" t="s">
        <v>5384</v>
      </c>
      <c r="I252" s="59" t="s">
        <v>4891</v>
      </c>
      <c r="J252" s="58" t="s">
        <v>5385</v>
      </c>
      <c r="K252" s="55">
        <v>0</v>
      </c>
      <c r="L252" s="55">
        <v>0</v>
      </c>
      <c r="M252" s="58" t="s">
        <v>5384</v>
      </c>
      <c r="N252" s="55">
        <v>365</v>
      </c>
      <c r="O252" s="55">
        <v>0</v>
      </c>
      <c r="P252" s="55">
        <v>1</v>
      </c>
      <c r="Q252" s="60">
        <v>1</v>
      </c>
      <c r="R252" s="61" t="s">
        <v>4893</v>
      </c>
      <c r="S252" s="58" t="s">
        <v>5386</v>
      </c>
    </row>
    <row r="253" spans="1:19" ht="45.75" customHeight="1" x14ac:dyDescent="0.3">
      <c r="A253" s="54">
        <v>243</v>
      </c>
      <c r="B253" s="55" t="s">
        <v>5387</v>
      </c>
      <c r="C253" s="62" t="s">
        <v>54</v>
      </c>
      <c r="D253" s="63"/>
      <c r="E253" s="56" t="s">
        <v>4887</v>
      </c>
      <c r="F253" s="57" t="s">
        <v>4888</v>
      </c>
      <c r="G253" s="58" t="s">
        <v>4889</v>
      </c>
      <c r="H253" s="58" t="s">
        <v>5384</v>
      </c>
      <c r="I253" s="59" t="s">
        <v>4891</v>
      </c>
      <c r="J253" s="58" t="s">
        <v>5385</v>
      </c>
      <c r="K253" s="55">
        <v>0</v>
      </c>
      <c r="L253" s="55">
        <v>0</v>
      </c>
      <c r="M253" s="58" t="s">
        <v>5384</v>
      </c>
      <c r="N253" s="55">
        <v>365</v>
      </c>
      <c r="O253" s="55">
        <v>0</v>
      </c>
      <c r="P253" s="55">
        <v>1</v>
      </c>
      <c r="Q253" s="60">
        <v>1</v>
      </c>
      <c r="R253" s="61" t="s">
        <v>4893</v>
      </c>
      <c r="S253" s="58" t="s">
        <v>5388</v>
      </c>
    </row>
    <row r="254" spans="1:19" ht="45.75" customHeight="1" x14ac:dyDescent="0.3">
      <c r="A254" s="54">
        <v>244</v>
      </c>
      <c r="B254" s="55" t="s">
        <v>5389</v>
      </c>
      <c r="C254" s="62" t="s">
        <v>54</v>
      </c>
      <c r="D254" s="63"/>
      <c r="E254" s="56" t="s">
        <v>4887</v>
      </c>
      <c r="F254" s="57" t="s">
        <v>4888</v>
      </c>
      <c r="G254" s="58" t="s">
        <v>4889</v>
      </c>
      <c r="H254" s="58" t="s">
        <v>5384</v>
      </c>
      <c r="I254" s="59" t="s">
        <v>4891</v>
      </c>
      <c r="J254" s="58" t="s">
        <v>5390</v>
      </c>
      <c r="K254" s="55">
        <v>0</v>
      </c>
      <c r="L254" s="55">
        <v>0</v>
      </c>
      <c r="M254" s="58" t="s">
        <v>5384</v>
      </c>
      <c r="N254" s="55">
        <v>365</v>
      </c>
      <c r="O254" s="55">
        <v>0</v>
      </c>
      <c r="P254" s="55">
        <v>1</v>
      </c>
      <c r="Q254" s="60">
        <v>1</v>
      </c>
      <c r="R254" s="61" t="s">
        <v>4893</v>
      </c>
      <c r="S254" s="58" t="s">
        <v>5391</v>
      </c>
    </row>
    <row r="255" spans="1:19" ht="45.75" customHeight="1" x14ac:dyDescent="0.3">
      <c r="A255" s="54">
        <v>245</v>
      </c>
      <c r="B255" s="55" t="s">
        <v>5392</v>
      </c>
      <c r="C255" s="62" t="s">
        <v>54</v>
      </c>
      <c r="D255" s="63"/>
      <c r="E255" s="56" t="s">
        <v>4887</v>
      </c>
      <c r="F255" s="57" t="s">
        <v>4888</v>
      </c>
      <c r="G255" s="58" t="s">
        <v>4889</v>
      </c>
      <c r="H255" s="58" t="s">
        <v>5384</v>
      </c>
      <c r="I255" s="59" t="s">
        <v>4891</v>
      </c>
      <c r="J255" s="58" t="s">
        <v>5393</v>
      </c>
      <c r="K255" s="55">
        <v>0</v>
      </c>
      <c r="L255" s="55">
        <v>0</v>
      </c>
      <c r="M255" s="58" t="s">
        <v>5384</v>
      </c>
      <c r="N255" s="55">
        <v>365</v>
      </c>
      <c r="O255" s="55">
        <v>0</v>
      </c>
      <c r="P255" s="55">
        <v>1</v>
      </c>
      <c r="Q255" s="60">
        <v>1</v>
      </c>
      <c r="R255" s="61" t="s">
        <v>4893</v>
      </c>
      <c r="S255" s="58" t="s">
        <v>5394</v>
      </c>
    </row>
    <row r="256" spans="1:19" ht="45.75" customHeight="1" x14ac:dyDescent="0.3">
      <c r="A256" s="54">
        <v>246</v>
      </c>
      <c r="B256" s="55" t="s">
        <v>5395</v>
      </c>
      <c r="C256" s="62" t="s">
        <v>54</v>
      </c>
      <c r="D256" s="63"/>
      <c r="E256" s="56" t="s">
        <v>4887</v>
      </c>
      <c r="F256" s="57" t="s">
        <v>4888</v>
      </c>
      <c r="G256" s="58" t="s">
        <v>4889</v>
      </c>
      <c r="H256" s="58" t="s">
        <v>5384</v>
      </c>
      <c r="I256" s="59" t="s">
        <v>4891</v>
      </c>
      <c r="J256" s="58" t="s">
        <v>5396</v>
      </c>
      <c r="K256" s="55">
        <v>0</v>
      </c>
      <c r="L256" s="55">
        <v>0</v>
      </c>
      <c r="M256" s="58" t="s">
        <v>5384</v>
      </c>
      <c r="N256" s="55">
        <v>365</v>
      </c>
      <c r="O256" s="55">
        <v>0</v>
      </c>
      <c r="P256" s="55">
        <v>1</v>
      </c>
      <c r="Q256" s="60">
        <v>1</v>
      </c>
      <c r="R256" s="61" t="s">
        <v>4893</v>
      </c>
      <c r="S256" s="58" t="s">
        <v>5397</v>
      </c>
    </row>
    <row r="257" spans="1:19" ht="45.75" customHeight="1" x14ac:dyDescent="0.3">
      <c r="A257" s="54">
        <v>247</v>
      </c>
      <c r="B257" s="55" t="s">
        <v>5398</v>
      </c>
      <c r="C257" s="62" t="s">
        <v>54</v>
      </c>
      <c r="D257" s="63"/>
      <c r="E257" s="56" t="s">
        <v>4887</v>
      </c>
      <c r="F257" s="57" t="s">
        <v>4888</v>
      </c>
      <c r="G257" s="58" t="s">
        <v>4889</v>
      </c>
      <c r="H257" s="58" t="s">
        <v>5399</v>
      </c>
      <c r="I257" s="59" t="s">
        <v>4891</v>
      </c>
      <c r="J257" s="58" t="s">
        <v>5385</v>
      </c>
      <c r="K257" s="55">
        <v>0</v>
      </c>
      <c r="L257" s="55">
        <v>0</v>
      </c>
      <c r="M257" s="58" t="s">
        <v>5399</v>
      </c>
      <c r="N257" s="55">
        <v>365</v>
      </c>
      <c r="O257" s="55">
        <v>0</v>
      </c>
      <c r="P257" s="55">
        <v>1</v>
      </c>
      <c r="Q257" s="60">
        <v>1</v>
      </c>
      <c r="R257" s="61" t="s">
        <v>4893</v>
      </c>
      <c r="S257" s="58" t="s">
        <v>5386</v>
      </c>
    </row>
    <row r="258" spans="1:19" ht="45.75" customHeight="1" x14ac:dyDescent="0.3">
      <c r="A258" s="54">
        <v>248</v>
      </c>
      <c r="B258" s="55" t="s">
        <v>5400</v>
      </c>
      <c r="C258" s="62" t="s">
        <v>54</v>
      </c>
      <c r="D258" s="63"/>
      <c r="E258" s="56" t="s">
        <v>4887</v>
      </c>
      <c r="F258" s="57" t="s">
        <v>4888</v>
      </c>
      <c r="G258" s="58" t="s">
        <v>4889</v>
      </c>
      <c r="H258" s="58" t="s">
        <v>5399</v>
      </c>
      <c r="I258" s="59" t="s">
        <v>4891</v>
      </c>
      <c r="J258" s="58" t="s">
        <v>5385</v>
      </c>
      <c r="K258" s="55">
        <v>0</v>
      </c>
      <c r="L258" s="55">
        <v>0</v>
      </c>
      <c r="M258" s="58" t="s">
        <v>5399</v>
      </c>
      <c r="N258" s="55">
        <v>365</v>
      </c>
      <c r="O258" s="55">
        <v>0</v>
      </c>
      <c r="P258" s="55">
        <v>1</v>
      </c>
      <c r="Q258" s="60">
        <v>1</v>
      </c>
      <c r="R258" s="61" t="s">
        <v>4893</v>
      </c>
      <c r="S258" s="58" t="s">
        <v>5388</v>
      </c>
    </row>
    <row r="259" spans="1:19" ht="45.75" customHeight="1" x14ac:dyDescent="0.3">
      <c r="A259" s="54">
        <v>249</v>
      </c>
      <c r="B259" s="55" t="s">
        <v>5401</v>
      </c>
      <c r="C259" s="62" t="s">
        <v>54</v>
      </c>
      <c r="D259" s="63"/>
      <c r="E259" s="56" t="s">
        <v>4887</v>
      </c>
      <c r="F259" s="64" t="s">
        <v>4888</v>
      </c>
      <c r="G259" s="64" t="s">
        <v>4889</v>
      </c>
      <c r="H259" s="64" t="s">
        <v>5399</v>
      </c>
      <c r="I259" s="59" t="s">
        <v>4891</v>
      </c>
      <c r="J259" s="58" t="s">
        <v>5390</v>
      </c>
      <c r="K259" s="55">
        <v>0</v>
      </c>
      <c r="L259" s="55">
        <v>0</v>
      </c>
      <c r="M259" s="64" t="s">
        <v>5399</v>
      </c>
      <c r="N259" s="55">
        <v>365</v>
      </c>
      <c r="O259" s="55">
        <v>0</v>
      </c>
      <c r="P259" s="55">
        <v>1</v>
      </c>
      <c r="Q259" s="60">
        <v>0.83</v>
      </c>
      <c r="R259" s="61" t="s">
        <v>4893</v>
      </c>
      <c r="S259" s="64" t="s">
        <v>5391</v>
      </c>
    </row>
    <row r="260" spans="1:19" ht="45.75" customHeight="1" x14ac:dyDescent="0.3">
      <c r="A260" s="54">
        <v>250</v>
      </c>
      <c r="B260" s="55" t="s">
        <v>5402</v>
      </c>
      <c r="C260" s="62" t="s">
        <v>54</v>
      </c>
      <c r="D260" s="63"/>
      <c r="E260" s="56" t="s">
        <v>4887</v>
      </c>
      <c r="F260" s="57" t="s">
        <v>4888</v>
      </c>
      <c r="G260" s="58" t="s">
        <v>4889</v>
      </c>
      <c r="H260" s="58" t="s">
        <v>5399</v>
      </c>
      <c r="I260" s="59" t="s">
        <v>4891</v>
      </c>
      <c r="J260" s="58" t="s">
        <v>5393</v>
      </c>
      <c r="K260" s="55">
        <v>0</v>
      </c>
      <c r="L260" s="55">
        <v>0</v>
      </c>
      <c r="M260" s="58" t="s">
        <v>5399</v>
      </c>
      <c r="N260" s="55">
        <v>365</v>
      </c>
      <c r="O260" s="55">
        <v>0</v>
      </c>
      <c r="P260" s="55">
        <v>1</v>
      </c>
      <c r="Q260" s="60">
        <v>1</v>
      </c>
      <c r="R260" s="61" t="s">
        <v>4893</v>
      </c>
      <c r="S260" s="58" t="s">
        <v>5394</v>
      </c>
    </row>
    <row r="261" spans="1:19" ht="45.75" customHeight="1" x14ac:dyDescent="0.3">
      <c r="A261" s="54">
        <v>251</v>
      </c>
      <c r="B261" s="55" t="s">
        <v>5403</v>
      </c>
      <c r="C261" s="62" t="s">
        <v>54</v>
      </c>
      <c r="D261" s="63"/>
      <c r="E261" s="56" t="s">
        <v>4887</v>
      </c>
      <c r="F261" s="57" t="s">
        <v>4888</v>
      </c>
      <c r="G261" s="58" t="s">
        <v>4889</v>
      </c>
      <c r="H261" s="58" t="s">
        <v>5399</v>
      </c>
      <c r="I261" s="59" t="s">
        <v>4891</v>
      </c>
      <c r="J261" s="58" t="s">
        <v>5396</v>
      </c>
      <c r="K261" s="55">
        <v>0</v>
      </c>
      <c r="L261" s="55">
        <v>0</v>
      </c>
      <c r="M261" s="58" t="s">
        <v>5399</v>
      </c>
      <c r="N261" s="55">
        <v>365</v>
      </c>
      <c r="O261" s="55">
        <v>0</v>
      </c>
      <c r="P261" s="55">
        <v>1</v>
      </c>
      <c r="Q261" s="60">
        <v>1</v>
      </c>
      <c r="R261" s="61" t="s">
        <v>4893</v>
      </c>
      <c r="S261" s="58" t="s">
        <v>5397</v>
      </c>
    </row>
    <row r="262" spans="1:19" ht="45.75" customHeight="1" x14ac:dyDescent="0.3">
      <c r="A262" s="54">
        <v>252</v>
      </c>
      <c r="B262" s="55" t="s">
        <v>5404</v>
      </c>
      <c r="C262" s="62" t="s">
        <v>54</v>
      </c>
      <c r="D262" s="63"/>
      <c r="E262" s="56" t="s">
        <v>4887</v>
      </c>
      <c r="F262" s="57" t="s">
        <v>4888</v>
      </c>
      <c r="G262" s="58" t="s">
        <v>4889</v>
      </c>
      <c r="H262" s="58" t="s">
        <v>5405</v>
      </c>
      <c r="I262" s="59" t="s">
        <v>4891</v>
      </c>
      <c r="J262" s="58" t="s">
        <v>5385</v>
      </c>
      <c r="K262" s="55">
        <v>0</v>
      </c>
      <c r="L262" s="55">
        <v>0</v>
      </c>
      <c r="M262" s="58" t="s">
        <v>5405</v>
      </c>
      <c r="N262" s="55">
        <v>365</v>
      </c>
      <c r="O262" s="55">
        <v>0</v>
      </c>
      <c r="P262" s="55">
        <v>1</v>
      </c>
      <c r="Q262" s="60">
        <v>1</v>
      </c>
      <c r="R262" s="61" t="s">
        <v>4893</v>
      </c>
      <c r="S262" s="58" t="s">
        <v>5386</v>
      </c>
    </row>
    <row r="263" spans="1:19" ht="45.75" customHeight="1" x14ac:dyDescent="0.3">
      <c r="A263" s="54">
        <v>253</v>
      </c>
      <c r="B263" s="55" t="s">
        <v>5406</v>
      </c>
      <c r="C263" s="62" t="s">
        <v>54</v>
      </c>
      <c r="D263" s="63"/>
      <c r="E263" s="56" t="s">
        <v>4887</v>
      </c>
      <c r="F263" s="57" t="s">
        <v>4888</v>
      </c>
      <c r="G263" s="58" t="s">
        <v>4889</v>
      </c>
      <c r="H263" s="58" t="s">
        <v>5405</v>
      </c>
      <c r="I263" s="59" t="s">
        <v>4891</v>
      </c>
      <c r="J263" s="58" t="s">
        <v>5385</v>
      </c>
      <c r="K263" s="55">
        <v>0</v>
      </c>
      <c r="L263" s="55">
        <v>0</v>
      </c>
      <c r="M263" s="58" t="s">
        <v>5405</v>
      </c>
      <c r="N263" s="55">
        <v>365</v>
      </c>
      <c r="O263" s="55">
        <v>0</v>
      </c>
      <c r="P263" s="55">
        <v>1</v>
      </c>
      <c r="Q263" s="60">
        <v>1</v>
      </c>
      <c r="R263" s="61" t="s">
        <v>4893</v>
      </c>
      <c r="S263" s="58" t="s">
        <v>5388</v>
      </c>
    </row>
    <row r="264" spans="1:19" ht="45.75" customHeight="1" x14ac:dyDescent="0.3">
      <c r="A264" s="54">
        <v>254</v>
      </c>
      <c r="B264" s="55" t="s">
        <v>5407</v>
      </c>
      <c r="C264" s="62" t="s">
        <v>54</v>
      </c>
      <c r="D264" s="63"/>
      <c r="E264" s="56" t="s">
        <v>4887</v>
      </c>
      <c r="F264" s="57" t="s">
        <v>4888</v>
      </c>
      <c r="G264" s="58" t="s">
        <v>4889</v>
      </c>
      <c r="H264" s="58" t="s">
        <v>5405</v>
      </c>
      <c r="I264" s="59" t="s">
        <v>4891</v>
      </c>
      <c r="J264" s="58" t="s">
        <v>5390</v>
      </c>
      <c r="K264" s="55">
        <v>0</v>
      </c>
      <c r="L264" s="55">
        <v>0</v>
      </c>
      <c r="M264" s="58" t="s">
        <v>5405</v>
      </c>
      <c r="N264" s="55">
        <v>365</v>
      </c>
      <c r="O264" s="55">
        <v>0</v>
      </c>
      <c r="P264" s="55">
        <v>1</v>
      </c>
      <c r="Q264" s="60">
        <v>1</v>
      </c>
      <c r="R264" s="61" t="s">
        <v>4893</v>
      </c>
      <c r="S264" s="58" t="s">
        <v>5391</v>
      </c>
    </row>
    <row r="265" spans="1:19" ht="45.75" customHeight="1" x14ac:dyDescent="0.3">
      <c r="A265" s="54">
        <v>255</v>
      </c>
      <c r="B265" s="55" t="s">
        <v>5408</v>
      </c>
      <c r="C265" s="62" t="s">
        <v>54</v>
      </c>
      <c r="D265" s="63"/>
      <c r="E265" s="56" t="s">
        <v>4887</v>
      </c>
      <c r="F265" s="57" t="s">
        <v>4888</v>
      </c>
      <c r="G265" s="58" t="s">
        <v>4889</v>
      </c>
      <c r="H265" s="58" t="s">
        <v>5405</v>
      </c>
      <c r="I265" s="59" t="s">
        <v>4891</v>
      </c>
      <c r="J265" s="58" t="s">
        <v>5393</v>
      </c>
      <c r="K265" s="55">
        <v>0</v>
      </c>
      <c r="L265" s="55">
        <v>0</v>
      </c>
      <c r="M265" s="58" t="s">
        <v>5405</v>
      </c>
      <c r="N265" s="55">
        <v>365</v>
      </c>
      <c r="O265" s="55">
        <v>0</v>
      </c>
      <c r="P265" s="55">
        <v>1</v>
      </c>
      <c r="Q265" s="60">
        <v>1</v>
      </c>
      <c r="R265" s="61" t="s">
        <v>4893</v>
      </c>
      <c r="S265" s="58" t="s">
        <v>5394</v>
      </c>
    </row>
    <row r="266" spans="1:19" ht="45.75" customHeight="1" x14ac:dyDescent="0.3">
      <c r="A266" s="54">
        <v>256</v>
      </c>
      <c r="B266" s="55" t="s">
        <v>5409</v>
      </c>
      <c r="C266" s="62" t="s">
        <v>54</v>
      </c>
      <c r="D266" s="63"/>
      <c r="E266" s="56" t="s">
        <v>4887</v>
      </c>
      <c r="F266" s="57" t="s">
        <v>4888</v>
      </c>
      <c r="G266" s="58" t="s">
        <v>4889</v>
      </c>
      <c r="H266" s="58" t="s">
        <v>5405</v>
      </c>
      <c r="I266" s="59" t="s">
        <v>4891</v>
      </c>
      <c r="J266" s="58" t="s">
        <v>5396</v>
      </c>
      <c r="K266" s="55">
        <v>0</v>
      </c>
      <c r="L266" s="55">
        <v>0</v>
      </c>
      <c r="M266" s="58" t="s">
        <v>5405</v>
      </c>
      <c r="N266" s="55">
        <v>365</v>
      </c>
      <c r="O266" s="55">
        <v>0</v>
      </c>
      <c r="P266" s="55">
        <v>1</v>
      </c>
      <c r="Q266" s="60">
        <v>1</v>
      </c>
      <c r="R266" s="61" t="s">
        <v>4893</v>
      </c>
      <c r="S266" s="58" t="s">
        <v>5397</v>
      </c>
    </row>
    <row r="267" spans="1:19" ht="45.75" customHeight="1" x14ac:dyDescent="0.3">
      <c r="A267" s="54">
        <v>257</v>
      </c>
      <c r="B267" s="55" t="s">
        <v>5410</v>
      </c>
      <c r="C267" s="62" t="s">
        <v>54</v>
      </c>
      <c r="D267" s="63"/>
      <c r="E267" s="56" t="s">
        <v>4887</v>
      </c>
      <c r="F267" s="57" t="s">
        <v>4888</v>
      </c>
      <c r="G267" s="58" t="s">
        <v>4889</v>
      </c>
      <c r="H267" s="58" t="s">
        <v>5411</v>
      </c>
      <c r="I267" s="59" t="s">
        <v>4891</v>
      </c>
      <c r="J267" s="58" t="s">
        <v>5385</v>
      </c>
      <c r="K267" s="55">
        <v>0</v>
      </c>
      <c r="L267" s="55">
        <v>0</v>
      </c>
      <c r="M267" s="58" t="s">
        <v>5411</v>
      </c>
      <c r="N267" s="55">
        <v>365</v>
      </c>
      <c r="O267" s="55">
        <v>0</v>
      </c>
      <c r="P267" s="55">
        <v>1</v>
      </c>
      <c r="Q267" s="60">
        <v>1</v>
      </c>
      <c r="R267" s="61" t="s">
        <v>4893</v>
      </c>
      <c r="S267" s="58" t="s">
        <v>5386</v>
      </c>
    </row>
    <row r="268" spans="1:19" ht="45.75" customHeight="1" x14ac:dyDescent="0.3">
      <c r="A268" s="54">
        <v>258</v>
      </c>
      <c r="B268" s="55" t="s">
        <v>5412</v>
      </c>
      <c r="C268" s="62" t="s">
        <v>54</v>
      </c>
      <c r="D268" s="63"/>
      <c r="E268" s="56" t="s">
        <v>4887</v>
      </c>
      <c r="F268" s="57" t="s">
        <v>4888</v>
      </c>
      <c r="G268" s="58" t="s">
        <v>4889</v>
      </c>
      <c r="H268" s="58" t="s">
        <v>5411</v>
      </c>
      <c r="I268" s="59" t="s">
        <v>4891</v>
      </c>
      <c r="J268" s="58" t="s">
        <v>5385</v>
      </c>
      <c r="K268" s="55">
        <v>0</v>
      </c>
      <c r="L268" s="55">
        <v>0</v>
      </c>
      <c r="M268" s="58" t="s">
        <v>5411</v>
      </c>
      <c r="N268" s="55">
        <v>365</v>
      </c>
      <c r="O268" s="55">
        <v>0</v>
      </c>
      <c r="P268" s="55">
        <v>1</v>
      </c>
      <c r="Q268" s="60">
        <v>1</v>
      </c>
      <c r="R268" s="61" t="s">
        <v>4893</v>
      </c>
      <c r="S268" s="58" t="s">
        <v>5388</v>
      </c>
    </row>
    <row r="269" spans="1:19" ht="45.75" customHeight="1" x14ac:dyDescent="0.3">
      <c r="A269" s="54">
        <v>259</v>
      </c>
      <c r="B269" s="55" t="s">
        <v>5413</v>
      </c>
      <c r="C269" s="62" t="s">
        <v>54</v>
      </c>
      <c r="D269" s="63"/>
      <c r="E269" s="56" t="s">
        <v>4887</v>
      </c>
      <c r="F269" s="57" t="s">
        <v>4888</v>
      </c>
      <c r="G269" s="58" t="s">
        <v>4889</v>
      </c>
      <c r="H269" s="58" t="s">
        <v>5411</v>
      </c>
      <c r="I269" s="59" t="s">
        <v>4891</v>
      </c>
      <c r="J269" s="58" t="s">
        <v>5390</v>
      </c>
      <c r="K269" s="55">
        <v>0</v>
      </c>
      <c r="L269" s="55">
        <v>0</v>
      </c>
      <c r="M269" s="58" t="s">
        <v>5411</v>
      </c>
      <c r="N269" s="55">
        <v>365</v>
      </c>
      <c r="O269" s="55">
        <v>0</v>
      </c>
      <c r="P269" s="55">
        <v>1</v>
      </c>
      <c r="Q269" s="60">
        <v>1</v>
      </c>
      <c r="R269" s="61" t="s">
        <v>4893</v>
      </c>
      <c r="S269" s="58" t="s">
        <v>5391</v>
      </c>
    </row>
    <row r="270" spans="1:19" ht="45.75" customHeight="1" x14ac:dyDescent="0.3">
      <c r="A270" s="54">
        <v>260</v>
      </c>
      <c r="B270" s="55" t="s">
        <v>5414</v>
      </c>
      <c r="C270" s="62" t="s">
        <v>54</v>
      </c>
      <c r="D270" s="63"/>
      <c r="E270" s="56" t="s">
        <v>4887</v>
      </c>
      <c r="F270" s="57" t="s">
        <v>4888</v>
      </c>
      <c r="G270" s="58" t="s">
        <v>4889</v>
      </c>
      <c r="H270" s="58" t="s">
        <v>5411</v>
      </c>
      <c r="I270" s="59" t="s">
        <v>4891</v>
      </c>
      <c r="J270" s="58" t="s">
        <v>5393</v>
      </c>
      <c r="K270" s="55">
        <v>0</v>
      </c>
      <c r="L270" s="55">
        <v>0</v>
      </c>
      <c r="M270" s="58" t="s">
        <v>5411</v>
      </c>
      <c r="N270" s="55">
        <v>365</v>
      </c>
      <c r="O270" s="55">
        <v>0</v>
      </c>
      <c r="P270" s="55">
        <v>1</v>
      </c>
      <c r="Q270" s="60">
        <v>1</v>
      </c>
      <c r="R270" s="61" t="s">
        <v>4893</v>
      </c>
      <c r="S270" s="58" t="s">
        <v>5394</v>
      </c>
    </row>
    <row r="271" spans="1:19" ht="45.75" customHeight="1" x14ac:dyDescent="0.3">
      <c r="A271" s="54">
        <v>261</v>
      </c>
      <c r="B271" s="55" t="s">
        <v>5415</v>
      </c>
      <c r="C271" s="62" t="s">
        <v>54</v>
      </c>
      <c r="D271" s="63"/>
      <c r="E271" s="56" t="s">
        <v>4887</v>
      </c>
      <c r="F271" s="57" t="s">
        <v>4888</v>
      </c>
      <c r="G271" s="58" t="s">
        <v>4889</v>
      </c>
      <c r="H271" s="58" t="s">
        <v>5411</v>
      </c>
      <c r="I271" s="59" t="s">
        <v>4891</v>
      </c>
      <c r="J271" s="58" t="s">
        <v>5396</v>
      </c>
      <c r="K271" s="55">
        <v>0</v>
      </c>
      <c r="L271" s="55">
        <v>0</v>
      </c>
      <c r="M271" s="58" t="s">
        <v>5411</v>
      </c>
      <c r="N271" s="55">
        <v>365</v>
      </c>
      <c r="O271" s="55">
        <v>0</v>
      </c>
      <c r="P271" s="55">
        <v>1</v>
      </c>
      <c r="Q271" s="60">
        <v>1</v>
      </c>
      <c r="R271" s="61" t="s">
        <v>4893</v>
      </c>
      <c r="S271" s="58" t="s">
        <v>5397</v>
      </c>
    </row>
    <row r="272" spans="1:19" ht="45.75" customHeight="1" x14ac:dyDescent="0.3">
      <c r="A272" s="54">
        <v>262</v>
      </c>
      <c r="B272" s="55" t="s">
        <v>5416</v>
      </c>
      <c r="C272" s="62" t="s">
        <v>54</v>
      </c>
      <c r="D272" s="63"/>
      <c r="E272" s="56" t="s">
        <v>4887</v>
      </c>
      <c r="F272" s="57" t="s">
        <v>4888</v>
      </c>
      <c r="G272" s="58" t="s">
        <v>4889</v>
      </c>
      <c r="H272" s="58" t="s">
        <v>5417</v>
      </c>
      <c r="I272" s="59" t="s">
        <v>4891</v>
      </c>
      <c r="J272" s="58" t="s">
        <v>5385</v>
      </c>
      <c r="K272" s="55">
        <v>0</v>
      </c>
      <c r="L272" s="55">
        <v>0</v>
      </c>
      <c r="M272" s="58" t="s">
        <v>5417</v>
      </c>
      <c r="N272" s="55">
        <v>365</v>
      </c>
      <c r="O272" s="55">
        <v>0</v>
      </c>
      <c r="P272" s="55">
        <v>1</v>
      </c>
      <c r="Q272" s="60">
        <v>1</v>
      </c>
      <c r="R272" s="61" t="s">
        <v>4893</v>
      </c>
      <c r="S272" s="58" t="s">
        <v>5386</v>
      </c>
    </row>
    <row r="273" spans="1:19" ht="45.75" customHeight="1" x14ac:dyDescent="0.3">
      <c r="A273" s="54">
        <v>263</v>
      </c>
      <c r="B273" s="55" t="s">
        <v>5418</v>
      </c>
      <c r="C273" s="62" t="s">
        <v>54</v>
      </c>
      <c r="D273" s="63"/>
      <c r="E273" s="56" t="s">
        <v>4887</v>
      </c>
      <c r="F273" s="57" t="s">
        <v>4888</v>
      </c>
      <c r="G273" s="58" t="s">
        <v>4889</v>
      </c>
      <c r="H273" s="58" t="s">
        <v>5417</v>
      </c>
      <c r="I273" s="59" t="s">
        <v>4891</v>
      </c>
      <c r="J273" s="58" t="s">
        <v>5385</v>
      </c>
      <c r="K273" s="55">
        <v>0</v>
      </c>
      <c r="L273" s="55">
        <v>0</v>
      </c>
      <c r="M273" s="58" t="s">
        <v>5417</v>
      </c>
      <c r="N273" s="55">
        <v>365</v>
      </c>
      <c r="O273" s="55">
        <v>0</v>
      </c>
      <c r="P273" s="55">
        <v>1</v>
      </c>
      <c r="Q273" s="60">
        <v>1</v>
      </c>
      <c r="R273" s="61" t="s">
        <v>4893</v>
      </c>
      <c r="S273" s="58" t="s">
        <v>5388</v>
      </c>
    </row>
    <row r="274" spans="1:19" ht="45.75" customHeight="1" x14ac:dyDescent="0.3">
      <c r="A274" s="54">
        <v>264</v>
      </c>
      <c r="B274" s="55" t="s">
        <v>5419</v>
      </c>
      <c r="C274" s="62" t="s">
        <v>54</v>
      </c>
      <c r="D274" s="63"/>
      <c r="E274" s="56" t="s">
        <v>4887</v>
      </c>
      <c r="F274" s="57" t="s">
        <v>4888</v>
      </c>
      <c r="G274" s="58" t="s">
        <v>4889</v>
      </c>
      <c r="H274" s="58" t="s">
        <v>5417</v>
      </c>
      <c r="I274" s="59" t="s">
        <v>4891</v>
      </c>
      <c r="J274" s="58" t="s">
        <v>5390</v>
      </c>
      <c r="K274" s="55">
        <v>0</v>
      </c>
      <c r="L274" s="55">
        <v>0</v>
      </c>
      <c r="M274" s="58" t="s">
        <v>5417</v>
      </c>
      <c r="N274" s="55">
        <v>365</v>
      </c>
      <c r="O274" s="55">
        <v>0</v>
      </c>
      <c r="P274" s="55">
        <v>1</v>
      </c>
      <c r="Q274" s="60">
        <v>1</v>
      </c>
      <c r="R274" s="61" t="s">
        <v>4893</v>
      </c>
      <c r="S274" s="58" t="s">
        <v>5391</v>
      </c>
    </row>
    <row r="275" spans="1:19" ht="45.75" customHeight="1" x14ac:dyDescent="0.3">
      <c r="A275" s="54">
        <v>265</v>
      </c>
      <c r="B275" s="55" t="s">
        <v>5420</v>
      </c>
      <c r="C275" s="62" t="s">
        <v>54</v>
      </c>
      <c r="D275" s="63"/>
      <c r="E275" s="56" t="s">
        <v>4887</v>
      </c>
      <c r="F275" s="57" t="s">
        <v>4888</v>
      </c>
      <c r="G275" s="58" t="s">
        <v>4889</v>
      </c>
      <c r="H275" s="58" t="s">
        <v>5417</v>
      </c>
      <c r="I275" s="59" t="s">
        <v>4891</v>
      </c>
      <c r="J275" s="58" t="s">
        <v>5393</v>
      </c>
      <c r="K275" s="55">
        <v>0</v>
      </c>
      <c r="L275" s="55">
        <v>0</v>
      </c>
      <c r="M275" s="58" t="s">
        <v>5417</v>
      </c>
      <c r="N275" s="55">
        <v>365</v>
      </c>
      <c r="O275" s="55">
        <v>0</v>
      </c>
      <c r="P275" s="55">
        <v>1</v>
      </c>
      <c r="Q275" s="60">
        <v>1</v>
      </c>
      <c r="R275" s="61" t="s">
        <v>4893</v>
      </c>
      <c r="S275" s="58" t="s">
        <v>5394</v>
      </c>
    </row>
    <row r="276" spans="1:19" ht="45.75" customHeight="1" x14ac:dyDescent="0.3">
      <c r="A276" s="54">
        <v>266</v>
      </c>
      <c r="B276" s="55" t="s">
        <v>5421</v>
      </c>
      <c r="C276" s="62" t="s">
        <v>54</v>
      </c>
      <c r="D276" s="63"/>
      <c r="E276" s="56" t="s">
        <v>4887</v>
      </c>
      <c r="F276" s="57" t="s">
        <v>4888</v>
      </c>
      <c r="G276" s="58" t="s">
        <v>4889</v>
      </c>
      <c r="H276" s="58" t="s">
        <v>5417</v>
      </c>
      <c r="I276" s="59" t="s">
        <v>4891</v>
      </c>
      <c r="J276" s="58" t="s">
        <v>5396</v>
      </c>
      <c r="K276" s="55">
        <v>0</v>
      </c>
      <c r="L276" s="55">
        <v>0</v>
      </c>
      <c r="M276" s="58" t="s">
        <v>5417</v>
      </c>
      <c r="N276" s="55">
        <v>365</v>
      </c>
      <c r="O276" s="55">
        <v>0</v>
      </c>
      <c r="P276" s="55">
        <v>1</v>
      </c>
      <c r="Q276" s="60">
        <v>1</v>
      </c>
      <c r="R276" s="61" t="s">
        <v>4893</v>
      </c>
      <c r="S276" s="58" t="s">
        <v>5397</v>
      </c>
    </row>
    <row r="277" spans="1:19" ht="45.75" customHeight="1" x14ac:dyDescent="0.3">
      <c r="A277" s="54">
        <v>267</v>
      </c>
      <c r="B277" s="55" t="s">
        <v>5422</v>
      </c>
      <c r="C277" s="62" t="s">
        <v>54</v>
      </c>
      <c r="D277" s="63"/>
      <c r="E277" s="56" t="s">
        <v>4887</v>
      </c>
      <c r="F277" s="57" t="s">
        <v>4888</v>
      </c>
      <c r="G277" s="58" t="s">
        <v>4889</v>
      </c>
      <c r="H277" s="58" t="s">
        <v>5423</v>
      </c>
      <c r="I277" s="59" t="s">
        <v>4891</v>
      </c>
      <c r="J277" s="58" t="s">
        <v>5385</v>
      </c>
      <c r="K277" s="55">
        <v>0</v>
      </c>
      <c r="L277" s="55">
        <v>0</v>
      </c>
      <c r="M277" s="58" t="s">
        <v>5423</v>
      </c>
      <c r="N277" s="55">
        <v>365</v>
      </c>
      <c r="O277" s="55">
        <v>0</v>
      </c>
      <c r="P277" s="55">
        <v>1</v>
      </c>
      <c r="Q277" s="60">
        <v>1</v>
      </c>
      <c r="R277" s="61" t="s">
        <v>4893</v>
      </c>
      <c r="S277" s="58" t="s">
        <v>5386</v>
      </c>
    </row>
    <row r="278" spans="1:19" ht="45.75" customHeight="1" x14ac:dyDescent="0.3">
      <c r="A278" s="54">
        <v>268</v>
      </c>
      <c r="B278" s="55" t="s">
        <v>5424</v>
      </c>
      <c r="C278" s="62" t="s">
        <v>54</v>
      </c>
      <c r="D278" s="63"/>
      <c r="E278" s="56" t="s">
        <v>4887</v>
      </c>
      <c r="F278" s="57" t="s">
        <v>4888</v>
      </c>
      <c r="G278" s="58" t="s">
        <v>4889</v>
      </c>
      <c r="H278" s="58" t="s">
        <v>5423</v>
      </c>
      <c r="I278" s="59" t="s">
        <v>4891</v>
      </c>
      <c r="J278" s="58" t="s">
        <v>5385</v>
      </c>
      <c r="K278" s="55">
        <v>0</v>
      </c>
      <c r="L278" s="55">
        <v>0</v>
      </c>
      <c r="M278" s="58" t="s">
        <v>5423</v>
      </c>
      <c r="N278" s="55">
        <v>365</v>
      </c>
      <c r="O278" s="55">
        <v>0</v>
      </c>
      <c r="P278" s="55">
        <v>1</v>
      </c>
      <c r="Q278" s="60">
        <v>1</v>
      </c>
      <c r="R278" s="61" t="s">
        <v>4893</v>
      </c>
      <c r="S278" s="58" t="s">
        <v>5388</v>
      </c>
    </row>
    <row r="279" spans="1:19" ht="45.75" customHeight="1" x14ac:dyDescent="0.3">
      <c r="A279" s="54">
        <v>269</v>
      </c>
      <c r="B279" s="55" t="s">
        <v>5425</v>
      </c>
      <c r="C279" s="62" t="s">
        <v>54</v>
      </c>
      <c r="D279" s="63"/>
      <c r="E279" s="56" t="s">
        <v>4887</v>
      </c>
      <c r="F279" s="57" t="s">
        <v>4888</v>
      </c>
      <c r="G279" s="58" t="s">
        <v>4889</v>
      </c>
      <c r="H279" s="58" t="s">
        <v>5423</v>
      </c>
      <c r="I279" s="59" t="s">
        <v>4891</v>
      </c>
      <c r="J279" s="58" t="s">
        <v>5390</v>
      </c>
      <c r="K279" s="55">
        <v>0</v>
      </c>
      <c r="L279" s="55">
        <v>0</v>
      </c>
      <c r="M279" s="58" t="s">
        <v>5423</v>
      </c>
      <c r="N279" s="55">
        <v>365</v>
      </c>
      <c r="O279" s="55">
        <v>0</v>
      </c>
      <c r="P279" s="55">
        <v>1</v>
      </c>
      <c r="Q279" s="60">
        <v>1</v>
      </c>
      <c r="R279" s="61" t="s">
        <v>4893</v>
      </c>
      <c r="S279" s="58" t="s">
        <v>5391</v>
      </c>
    </row>
    <row r="280" spans="1:19" ht="45.75" customHeight="1" x14ac:dyDescent="0.3">
      <c r="A280" s="54">
        <v>270</v>
      </c>
      <c r="B280" s="55" t="s">
        <v>5426</v>
      </c>
      <c r="C280" s="62" t="s">
        <v>54</v>
      </c>
      <c r="D280" s="63"/>
      <c r="E280" s="56" t="s">
        <v>4887</v>
      </c>
      <c r="F280" s="57" t="s">
        <v>4888</v>
      </c>
      <c r="G280" s="58" t="s">
        <v>4889</v>
      </c>
      <c r="H280" s="58" t="s">
        <v>5423</v>
      </c>
      <c r="I280" s="59" t="s">
        <v>4891</v>
      </c>
      <c r="J280" s="58" t="s">
        <v>5393</v>
      </c>
      <c r="K280" s="55">
        <v>0</v>
      </c>
      <c r="L280" s="55">
        <v>0</v>
      </c>
      <c r="M280" s="58" t="s">
        <v>5423</v>
      </c>
      <c r="N280" s="55">
        <v>365</v>
      </c>
      <c r="O280" s="55">
        <v>0</v>
      </c>
      <c r="P280" s="55">
        <v>1</v>
      </c>
      <c r="Q280" s="60">
        <v>1</v>
      </c>
      <c r="R280" s="61" t="s">
        <v>4893</v>
      </c>
      <c r="S280" s="58" t="s">
        <v>5394</v>
      </c>
    </row>
    <row r="281" spans="1:19" ht="45.75" customHeight="1" x14ac:dyDescent="0.3">
      <c r="A281" s="54">
        <v>271</v>
      </c>
      <c r="B281" s="55" t="s">
        <v>5427</v>
      </c>
      <c r="C281" s="62" t="s">
        <v>54</v>
      </c>
      <c r="D281" s="63"/>
      <c r="E281" s="56" t="s">
        <v>4887</v>
      </c>
      <c r="F281" s="57" t="s">
        <v>4888</v>
      </c>
      <c r="G281" s="58" t="s">
        <v>4889</v>
      </c>
      <c r="H281" s="58" t="s">
        <v>5423</v>
      </c>
      <c r="I281" s="59" t="s">
        <v>4891</v>
      </c>
      <c r="J281" s="58" t="s">
        <v>5396</v>
      </c>
      <c r="K281" s="55">
        <v>0</v>
      </c>
      <c r="L281" s="55">
        <v>0</v>
      </c>
      <c r="M281" s="58" t="s">
        <v>5423</v>
      </c>
      <c r="N281" s="55">
        <v>365</v>
      </c>
      <c r="O281" s="55">
        <v>0</v>
      </c>
      <c r="P281" s="55">
        <v>1</v>
      </c>
      <c r="Q281" s="60">
        <v>1</v>
      </c>
      <c r="R281" s="61" t="s">
        <v>4893</v>
      </c>
      <c r="S281" s="58" t="s">
        <v>5397</v>
      </c>
    </row>
    <row r="282" spans="1:19" ht="45.75" customHeight="1" x14ac:dyDescent="0.3">
      <c r="A282" s="54">
        <v>272</v>
      </c>
      <c r="B282" s="55" t="s">
        <v>5428</v>
      </c>
      <c r="C282" s="62" t="s">
        <v>54</v>
      </c>
      <c r="D282" s="63"/>
      <c r="E282" s="56" t="s">
        <v>4887</v>
      </c>
      <c r="F282" s="57" t="s">
        <v>4888</v>
      </c>
      <c r="G282" s="58" t="s">
        <v>4889</v>
      </c>
      <c r="H282" s="58" t="s">
        <v>5429</v>
      </c>
      <c r="I282" s="59" t="s">
        <v>4891</v>
      </c>
      <c r="J282" s="58" t="s">
        <v>5385</v>
      </c>
      <c r="K282" s="55">
        <v>0</v>
      </c>
      <c r="L282" s="55">
        <v>0</v>
      </c>
      <c r="M282" s="58" t="s">
        <v>5429</v>
      </c>
      <c r="N282" s="55">
        <v>365</v>
      </c>
      <c r="O282" s="55">
        <v>0</v>
      </c>
      <c r="P282" s="55">
        <v>1</v>
      </c>
      <c r="Q282" s="60">
        <v>1</v>
      </c>
      <c r="R282" s="61" t="s">
        <v>4893</v>
      </c>
      <c r="S282" s="58" t="s">
        <v>5386</v>
      </c>
    </row>
    <row r="283" spans="1:19" ht="45.75" customHeight="1" x14ac:dyDescent="0.3">
      <c r="A283" s="54">
        <v>273</v>
      </c>
      <c r="B283" s="55" t="s">
        <v>5430</v>
      </c>
      <c r="C283" s="62" t="s">
        <v>54</v>
      </c>
      <c r="D283" s="63"/>
      <c r="E283" s="56" t="s">
        <v>4887</v>
      </c>
      <c r="F283" s="57" t="s">
        <v>4888</v>
      </c>
      <c r="G283" s="58" t="s">
        <v>4889</v>
      </c>
      <c r="H283" s="58" t="s">
        <v>5429</v>
      </c>
      <c r="I283" s="59" t="s">
        <v>4891</v>
      </c>
      <c r="J283" s="58" t="s">
        <v>5385</v>
      </c>
      <c r="K283" s="55">
        <v>0</v>
      </c>
      <c r="L283" s="55">
        <v>0</v>
      </c>
      <c r="M283" s="58" t="s">
        <v>5429</v>
      </c>
      <c r="N283" s="55">
        <v>365</v>
      </c>
      <c r="O283" s="55">
        <v>0</v>
      </c>
      <c r="P283" s="55">
        <v>1</v>
      </c>
      <c r="Q283" s="60">
        <v>1</v>
      </c>
      <c r="R283" s="61" t="s">
        <v>4893</v>
      </c>
      <c r="S283" s="58" t="s">
        <v>5388</v>
      </c>
    </row>
    <row r="284" spans="1:19" ht="45.75" customHeight="1" x14ac:dyDescent="0.3">
      <c r="A284" s="54">
        <v>274</v>
      </c>
      <c r="B284" s="55" t="s">
        <v>5431</v>
      </c>
      <c r="C284" s="62" t="s">
        <v>54</v>
      </c>
      <c r="D284" s="63"/>
      <c r="E284" s="56" t="s">
        <v>4887</v>
      </c>
      <c r="F284" s="57" t="s">
        <v>4888</v>
      </c>
      <c r="G284" s="58" t="s">
        <v>4889</v>
      </c>
      <c r="H284" s="58" t="s">
        <v>5429</v>
      </c>
      <c r="I284" s="59" t="s">
        <v>4891</v>
      </c>
      <c r="J284" s="58" t="s">
        <v>5390</v>
      </c>
      <c r="K284" s="55">
        <v>0</v>
      </c>
      <c r="L284" s="55">
        <v>0</v>
      </c>
      <c r="M284" s="58" t="s">
        <v>5429</v>
      </c>
      <c r="N284" s="55">
        <v>365</v>
      </c>
      <c r="O284" s="55">
        <v>0</v>
      </c>
      <c r="P284" s="55">
        <v>1</v>
      </c>
      <c r="Q284" s="60">
        <v>1</v>
      </c>
      <c r="R284" s="61" t="s">
        <v>4893</v>
      </c>
      <c r="S284" s="58" t="s">
        <v>5391</v>
      </c>
    </row>
    <row r="285" spans="1:19" ht="45.75" customHeight="1" x14ac:dyDescent="0.3">
      <c r="A285" s="54">
        <v>275</v>
      </c>
      <c r="B285" s="55" t="s">
        <v>5432</v>
      </c>
      <c r="C285" s="62" t="s">
        <v>54</v>
      </c>
      <c r="D285" s="63"/>
      <c r="E285" s="56" t="s">
        <v>4887</v>
      </c>
      <c r="F285" s="57" t="s">
        <v>4888</v>
      </c>
      <c r="G285" s="58" t="s">
        <v>4889</v>
      </c>
      <c r="H285" s="58" t="s">
        <v>5429</v>
      </c>
      <c r="I285" s="59" t="s">
        <v>4891</v>
      </c>
      <c r="J285" s="58" t="s">
        <v>5393</v>
      </c>
      <c r="K285" s="55">
        <v>0</v>
      </c>
      <c r="L285" s="55">
        <v>0</v>
      </c>
      <c r="M285" s="58" t="s">
        <v>5429</v>
      </c>
      <c r="N285" s="55">
        <v>365</v>
      </c>
      <c r="O285" s="55">
        <v>0</v>
      </c>
      <c r="P285" s="55">
        <v>1</v>
      </c>
      <c r="Q285" s="60">
        <v>1</v>
      </c>
      <c r="R285" s="61" t="s">
        <v>4893</v>
      </c>
      <c r="S285" s="58" t="s">
        <v>5394</v>
      </c>
    </row>
    <row r="286" spans="1:19" ht="45.75" customHeight="1" x14ac:dyDescent="0.3">
      <c r="A286" s="54">
        <v>276</v>
      </c>
      <c r="B286" s="55" t="s">
        <v>5433</v>
      </c>
      <c r="C286" s="62" t="s">
        <v>54</v>
      </c>
      <c r="D286" s="63"/>
      <c r="E286" s="56" t="s">
        <v>4887</v>
      </c>
      <c r="F286" s="57" t="s">
        <v>4888</v>
      </c>
      <c r="G286" s="58" t="s">
        <v>4889</v>
      </c>
      <c r="H286" s="58" t="s">
        <v>5429</v>
      </c>
      <c r="I286" s="59" t="s">
        <v>4891</v>
      </c>
      <c r="J286" s="58" t="s">
        <v>5396</v>
      </c>
      <c r="K286" s="55">
        <v>0</v>
      </c>
      <c r="L286" s="55">
        <v>0</v>
      </c>
      <c r="M286" s="58" t="s">
        <v>5429</v>
      </c>
      <c r="N286" s="55">
        <v>365</v>
      </c>
      <c r="O286" s="55">
        <v>0</v>
      </c>
      <c r="P286" s="55">
        <v>1</v>
      </c>
      <c r="Q286" s="60">
        <v>1</v>
      </c>
      <c r="R286" s="61" t="s">
        <v>4893</v>
      </c>
      <c r="S286" s="58" t="s">
        <v>5397</v>
      </c>
    </row>
    <row r="287" spans="1:19" ht="45.75" customHeight="1" x14ac:dyDescent="0.3">
      <c r="A287" s="54">
        <v>277</v>
      </c>
      <c r="B287" s="55" t="s">
        <v>5434</v>
      </c>
      <c r="C287" s="62" t="s">
        <v>54</v>
      </c>
      <c r="D287" s="63"/>
      <c r="E287" s="56" t="s">
        <v>4887</v>
      </c>
      <c r="F287" s="57" t="s">
        <v>4888</v>
      </c>
      <c r="G287" s="58" t="s">
        <v>4889</v>
      </c>
      <c r="H287" s="58" t="s">
        <v>5435</v>
      </c>
      <c r="I287" s="59" t="s">
        <v>4891</v>
      </c>
      <c r="J287" s="58" t="s">
        <v>5385</v>
      </c>
      <c r="K287" s="55">
        <v>0</v>
      </c>
      <c r="L287" s="55">
        <v>0</v>
      </c>
      <c r="M287" s="58" t="s">
        <v>5435</v>
      </c>
      <c r="N287" s="55">
        <v>365</v>
      </c>
      <c r="O287" s="55">
        <v>0</v>
      </c>
      <c r="P287" s="55">
        <v>1</v>
      </c>
      <c r="Q287" s="60">
        <v>1</v>
      </c>
      <c r="R287" s="61" t="s">
        <v>4893</v>
      </c>
      <c r="S287" s="58" t="s">
        <v>5386</v>
      </c>
    </row>
    <row r="288" spans="1:19" ht="45.75" customHeight="1" x14ac:dyDescent="0.3">
      <c r="A288" s="54">
        <v>278</v>
      </c>
      <c r="B288" s="55" t="s">
        <v>5436</v>
      </c>
      <c r="C288" s="62" t="s">
        <v>54</v>
      </c>
      <c r="D288" s="63"/>
      <c r="E288" s="56" t="s">
        <v>4887</v>
      </c>
      <c r="F288" s="57" t="s">
        <v>4888</v>
      </c>
      <c r="G288" s="58" t="s">
        <v>4889</v>
      </c>
      <c r="H288" s="58" t="s">
        <v>5435</v>
      </c>
      <c r="I288" s="59" t="s">
        <v>4891</v>
      </c>
      <c r="J288" s="58" t="s">
        <v>5385</v>
      </c>
      <c r="K288" s="55">
        <v>0</v>
      </c>
      <c r="L288" s="55">
        <v>0</v>
      </c>
      <c r="M288" s="58" t="s">
        <v>5435</v>
      </c>
      <c r="N288" s="55">
        <v>365</v>
      </c>
      <c r="O288" s="55">
        <v>0</v>
      </c>
      <c r="P288" s="55">
        <v>1</v>
      </c>
      <c r="Q288" s="60">
        <v>1</v>
      </c>
      <c r="R288" s="61" t="s">
        <v>4893</v>
      </c>
      <c r="S288" s="58" t="s">
        <v>5388</v>
      </c>
    </row>
    <row r="289" spans="1:19" ht="45.75" customHeight="1" x14ac:dyDescent="0.3">
      <c r="A289" s="54">
        <v>279</v>
      </c>
      <c r="B289" s="55" t="s">
        <v>5437</v>
      </c>
      <c r="C289" s="62" t="s">
        <v>54</v>
      </c>
      <c r="D289" s="63"/>
      <c r="E289" s="56" t="s">
        <v>4887</v>
      </c>
      <c r="F289" s="57" t="s">
        <v>4888</v>
      </c>
      <c r="G289" s="58" t="s">
        <v>4889</v>
      </c>
      <c r="H289" s="58" t="s">
        <v>5435</v>
      </c>
      <c r="I289" s="59" t="s">
        <v>4891</v>
      </c>
      <c r="J289" s="58" t="s">
        <v>5390</v>
      </c>
      <c r="K289" s="55">
        <v>0</v>
      </c>
      <c r="L289" s="55">
        <v>0</v>
      </c>
      <c r="M289" s="58" t="s">
        <v>5435</v>
      </c>
      <c r="N289" s="55">
        <v>365</v>
      </c>
      <c r="O289" s="55">
        <v>0</v>
      </c>
      <c r="P289" s="55">
        <v>1</v>
      </c>
      <c r="Q289" s="60">
        <v>1</v>
      </c>
      <c r="R289" s="61" t="s">
        <v>4893</v>
      </c>
      <c r="S289" s="58" t="s">
        <v>5391</v>
      </c>
    </row>
    <row r="290" spans="1:19" ht="45.75" customHeight="1" x14ac:dyDescent="0.3">
      <c r="A290" s="54">
        <v>280</v>
      </c>
      <c r="B290" s="55" t="s">
        <v>5438</v>
      </c>
      <c r="C290" s="62" t="s">
        <v>54</v>
      </c>
      <c r="D290" s="63"/>
      <c r="E290" s="56" t="s">
        <v>4887</v>
      </c>
      <c r="F290" s="57" t="s">
        <v>4888</v>
      </c>
      <c r="G290" s="58" t="s">
        <v>4889</v>
      </c>
      <c r="H290" s="58" t="s">
        <v>5435</v>
      </c>
      <c r="I290" s="59" t="s">
        <v>4891</v>
      </c>
      <c r="J290" s="58" t="s">
        <v>5393</v>
      </c>
      <c r="K290" s="55">
        <v>0</v>
      </c>
      <c r="L290" s="55">
        <v>0</v>
      </c>
      <c r="M290" s="58" t="s">
        <v>5435</v>
      </c>
      <c r="N290" s="55">
        <v>365</v>
      </c>
      <c r="O290" s="55">
        <v>0</v>
      </c>
      <c r="P290" s="55">
        <v>1</v>
      </c>
      <c r="Q290" s="60">
        <v>1</v>
      </c>
      <c r="R290" s="61" t="s">
        <v>4893</v>
      </c>
      <c r="S290" s="58" t="s">
        <v>5394</v>
      </c>
    </row>
    <row r="291" spans="1:19" ht="45.75" customHeight="1" x14ac:dyDescent="0.3">
      <c r="A291" s="54">
        <v>281</v>
      </c>
      <c r="B291" s="55" t="s">
        <v>5439</v>
      </c>
      <c r="C291" s="62" t="s">
        <v>54</v>
      </c>
      <c r="D291" s="63"/>
      <c r="E291" s="56" t="s">
        <v>4887</v>
      </c>
      <c r="F291" s="57" t="s">
        <v>4888</v>
      </c>
      <c r="G291" s="58" t="s">
        <v>4889</v>
      </c>
      <c r="H291" s="58" t="s">
        <v>5435</v>
      </c>
      <c r="I291" s="59" t="s">
        <v>4891</v>
      </c>
      <c r="J291" s="58" t="s">
        <v>5396</v>
      </c>
      <c r="K291" s="55">
        <v>0</v>
      </c>
      <c r="L291" s="55">
        <v>0</v>
      </c>
      <c r="M291" s="58" t="s">
        <v>5435</v>
      </c>
      <c r="N291" s="55">
        <v>365</v>
      </c>
      <c r="O291" s="55">
        <v>0</v>
      </c>
      <c r="P291" s="55">
        <v>1</v>
      </c>
      <c r="Q291" s="60">
        <v>1</v>
      </c>
      <c r="R291" s="61" t="s">
        <v>4893</v>
      </c>
      <c r="S291" s="58" t="s">
        <v>5397</v>
      </c>
    </row>
    <row r="292" spans="1:19" ht="45.75" customHeight="1" x14ac:dyDescent="0.3">
      <c r="A292" s="54">
        <v>282</v>
      </c>
      <c r="B292" s="55" t="s">
        <v>5440</v>
      </c>
      <c r="C292" s="62" t="s">
        <v>54</v>
      </c>
      <c r="D292" s="63"/>
      <c r="E292" s="56" t="s">
        <v>4887</v>
      </c>
      <c r="F292" s="57" t="s">
        <v>4888</v>
      </c>
      <c r="G292" s="58" t="s">
        <v>4889</v>
      </c>
      <c r="H292" s="58" t="s">
        <v>5441</v>
      </c>
      <c r="I292" s="59" t="s">
        <v>4891</v>
      </c>
      <c r="J292" s="58" t="s">
        <v>5385</v>
      </c>
      <c r="K292" s="55">
        <v>0</v>
      </c>
      <c r="L292" s="55">
        <v>0</v>
      </c>
      <c r="M292" s="58" t="s">
        <v>5441</v>
      </c>
      <c r="N292" s="55">
        <v>365</v>
      </c>
      <c r="O292" s="55">
        <v>0</v>
      </c>
      <c r="P292" s="55">
        <v>1</v>
      </c>
      <c r="Q292" s="60">
        <v>1</v>
      </c>
      <c r="R292" s="61" t="s">
        <v>4893</v>
      </c>
      <c r="S292" s="58" t="s">
        <v>5386</v>
      </c>
    </row>
    <row r="293" spans="1:19" ht="45.75" customHeight="1" x14ac:dyDescent="0.3">
      <c r="A293" s="54">
        <v>283</v>
      </c>
      <c r="B293" s="55" t="s">
        <v>5442</v>
      </c>
      <c r="C293" s="62" t="s">
        <v>54</v>
      </c>
      <c r="D293" s="63"/>
      <c r="E293" s="56" t="s">
        <v>4887</v>
      </c>
      <c r="F293" s="57" t="s">
        <v>4888</v>
      </c>
      <c r="G293" s="58" t="s">
        <v>4889</v>
      </c>
      <c r="H293" s="58" t="s">
        <v>5441</v>
      </c>
      <c r="I293" s="59" t="s">
        <v>4891</v>
      </c>
      <c r="J293" s="58" t="s">
        <v>5385</v>
      </c>
      <c r="K293" s="55">
        <v>0</v>
      </c>
      <c r="L293" s="55">
        <v>0</v>
      </c>
      <c r="M293" s="58" t="s">
        <v>5441</v>
      </c>
      <c r="N293" s="55">
        <v>365</v>
      </c>
      <c r="O293" s="55">
        <v>0</v>
      </c>
      <c r="P293" s="55">
        <v>1</v>
      </c>
      <c r="Q293" s="60">
        <v>1</v>
      </c>
      <c r="R293" s="61" t="s">
        <v>4893</v>
      </c>
      <c r="S293" s="58" t="s">
        <v>5388</v>
      </c>
    </row>
    <row r="294" spans="1:19" ht="45.75" customHeight="1" x14ac:dyDescent="0.3">
      <c r="A294" s="54">
        <v>284</v>
      </c>
      <c r="B294" s="55" t="s">
        <v>5443</v>
      </c>
      <c r="C294" s="62" t="s">
        <v>54</v>
      </c>
      <c r="D294" s="63"/>
      <c r="E294" s="56" t="s">
        <v>4887</v>
      </c>
      <c r="F294" s="57" t="s">
        <v>4888</v>
      </c>
      <c r="G294" s="58" t="s">
        <v>4889</v>
      </c>
      <c r="H294" s="58" t="s">
        <v>5441</v>
      </c>
      <c r="I294" s="59" t="s">
        <v>4891</v>
      </c>
      <c r="J294" s="58" t="s">
        <v>5390</v>
      </c>
      <c r="K294" s="55">
        <v>0</v>
      </c>
      <c r="L294" s="55">
        <v>0</v>
      </c>
      <c r="M294" s="58" t="s">
        <v>5441</v>
      </c>
      <c r="N294" s="55">
        <v>365</v>
      </c>
      <c r="O294" s="55">
        <v>0</v>
      </c>
      <c r="P294" s="55">
        <v>1</v>
      </c>
      <c r="Q294" s="60">
        <v>1</v>
      </c>
      <c r="R294" s="61" t="s">
        <v>4893</v>
      </c>
      <c r="S294" s="58" t="s">
        <v>5391</v>
      </c>
    </row>
    <row r="295" spans="1:19" ht="45.75" customHeight="1" x14ac:dyDescent="0.3">
      <c r="A295" s="54">
        <v>285</v>
      </c>
      <c r="B295" s="55" t="s">
        <v>5444</v>
      </c>
      <c r="C295" s="62" t="s">
        <v>54</v>
      </c>
      <c r="D295" s="63"/>
      <c r="E295" s="56" t="s">
        <v>4887</v>
      </c>
      <c r="F295" s="57" t="s">
        <v>4888</v>
      </c>
      <c r="G295" s="58" t="s">
        <v>4889</v>
      </c>
      <c r="H295" s="58" t="s">
        <v>5441</v>
      </c>
      <c r="I295" s="59" t="s">
        <v>4891</v>
      </c>
      <c r="J295" s="58" t="s">
        <v>5393</v>
      </c>
      <c r="K295" s="55">
        <v>0</v>
      </c>
      <c r="L295" s="55">
        <v>0</v>
      </c>
      <c r="M295" s="58" t="s">
        <v>5441</v>
      </c>
      <c r="N295" s="55">
        <v>365</v>
      </c>
      <c r="O295" s="55">
        <v>0</v>
      </c>
      <c r="P295" s="55">
        <v>1</v>
      </c>
      <c r="Q295" s="60">
        <v>1</v>
      </c>
      <c r="R295" s="61" t="s">
        <v>4893</v>
      </c>
      <c r="S295" s="58" t="s">
        <v>5394</v>
      </c>
    </row>
    <row r="296" spans="1:19" ht="45.75" customHeight="1" x14ac:dyDescent="0.3">
      <c r="A296" s="54">
        <v>286</v>
      </c>
      <c r="B296" s="55" t="s">
        <v>5445</v>
      </c>
      <c r="C296" s="62" t="s">
        <v>54</v>
      </c>
      <c r="D296" s="63"/>
      <c r="E296" s="56" t="s">
        <v>4887</v>
      </c>
      <c r="F296" s="57" t="s">
        <v>4888</v>
      </c>
      <c r="G296" s="58" t="s">
        <v>4889</v>
      </c>
      <c r="H296" s="58" t="s">
        <v>5441</v>
      </c>
      <c r="I296" s="59" t="s">
        <v>4891</v>
      </c>
      <c r="J296" s="58" t="s">
        <v>5396</v>
      </c>
      <c r="K296" s="55">
        <v>0</v>
      </c>
      <c r="L296" s="55">
        <v>0</v>
      </c>
      <c r="M296" s="58" t="s">
        <v>5441</v>
      </c>
      <c r="N296" s="55">
        <v>365</v>
      </c>
      <c r="O296" s="55">
        <v>0</v>
      </c>
      <c r="P296" s="55">
        <v>1</v>
      </c>
      <c r="Q296" s="60">
        <v>1</v>
      </c>
      <c r="R296" s="61" t="s">
        <v>4893</v>
      </c>
      <c r="S296" s="58" t="s">
        <v>5397</v>
      </c>
    </row>
    <row r="297" spans="1:19" ht="45.75" customHeight="1" x14ac:dyDescent="0.3">
      <c r="A297" s="54">
        <v>287</v>
      </c>
      <c r="B297" s="55" t="s">
        <v>5446</v>
      </c>
      <c r="C297" s="62" t="s">
        <v>54</v>
      </c>
      <c r="D297" s="63"/>
      <c r="E297" s="56" t="s">
        <v>4887</v>
      </c>
      <c r="F297" s="57" t="s">
        <v>4888</v>
      </c>
      <c r="G297" s="58" t="s">
        <v>4889</v>
      </c>
      <c r="H297" s="58" t="s">
        <v>5447</v>
      </c>
      <c r="I297" s="59" t="s">
        <v>4891</v>
      </c>
      <c r="J297" s="58" t="s">
        <v>5385</v>
      </c>
      <c r="K297" s="55">
        <v>0</v>
      </c>
      <c r="L297" s="55">
        <v>0</v>
      </c>
      <c r="M297" s="58" t="s">
        <v>5447</v>
      </c>
      <c r="N297" s="55">
        <v>365</v>
      </c>
      <c r="O297" s="55">
        <v>0</v>
      </c>
      <c r="P297" s="55">
        <v>1</v>
      </c>
      <c r="Q297" s="60">
        <v>1</v>
      </c>
      <c r="R297" s="61" t="s">
        <v>4893</v>
      </c>
      <c r="S297" s="58" t="s">
        <v>5386</v>
      </c>
    </row>
    <row r="298" spans="1:19" ht="45.75" customHeight="1" x14ac:dyDescent="0.3">
      <c r="A298" s="54">
        <v>288</v>
      </c>
      <c r="B298" s="55" t="s">
        <v>5448</v>
      </c>
      <c r="C298" s="62" t="s">
        <v>54</v>
      </c>
      <c r="D298" s="63"/>
      <c r="E298" s="56" t="s">
        <v>4887</v>
      </c>
      <c r="F298" s="57" t="s">
        <v>4888</v>
      </c>
      <c r="G298" s="58" t="s">
        <v>4889</v>
      </c>
      <c r="H298" s="58" t="s">
        <v>5447</v>
      </c>
      <c r="I298" s="59" t="s">
        <v>4891</v>
      </c>
      <c r="J298" s="58" t="s">
        <v>5385</v>
      </c>
      <c r="K298" s="55">
        <v>0</v>
      </c>
      <c r="L298" s="55">
        <v>0</v>
      </c>
      <c r="M298" s="58" t="s">
        <v>5447</v>
      </c>
      <c r="N298" s="55">
        <v>365</v>
      </c>
      <c r="O298" s="55">
        <v>0</v>
      </c>
      <c r="P298" s="55">
        <v>1</v>
      </c>
      <c r="Q298" s="60">
        <v>1</v>
      </c>
      <c r="R298" s="61" t="s">
        <v>4893</v>
      </c>
      <c r="S298" s="58" t="s">
        <v>5388</v>
      </c>
    </row>
    <row r="299" spans="1:19" ht="45.75" customHeight="1" x14ac:dyDescent="0.3">
      <c r="A299" s="54">
        <v>289</v>
      </c>
      <c r="B299" s="55" t="s">
        <v>5449</v>
      </c>
      <c r="C299" s="62" t="s">
        <v>54</v>
      </c>
      <c r="D299" s="63"/>
      <c r="E299" s="56" t="s">
        <v>4887</v>
      </c>
      <c r="F299" s="57" t="s">
        <v>4888</v>
      </c>
      <c r="G299" s="58" t="s">
        <v>4889</v>
      </c>
      <c r="H299" s="58" t="s">
        <v>5447</v>
      </c>
      <c r="I299" s="59" t="s">
        <v>4891</v>
      </c>
      <c r="J299" s="58" t="s">
        <v>5390</v>
      </c>
      <c r="K299" s="55">
        <v>0</v>
      </c>
      <c r="L299" s="55">
        <v>0</v>
      </c>
      <c r="M299" s="58" t="s">
        <v>5447</v>
      </c>
      <c r="N299" s="55">
        <v>365</v>
      </c>
      <c r="O299" s="55">
        <v>0</v>
      </c>
      <c r="P299" s="55">
        <v>1</v>
      </c>
      <c r="Q299" s="60">
        <v>1</v>
      </c>
      <c r="R299" s="61" t="s">
        <v>4893</v>
      </c>
      <c r="S299" s="58" t="s">
        <v>5391</v>
      </c>
    </row>
    <row r="300" spans="1:19" ht="45.75" customHeight="1" x14ac:dyDescent="0.3">
      <c r="A300" s="54">
        <v>290</v>
      </c>
      <c r="B300" s="55" t="s">
        <v>5450</v>
      </c>
      <c r="C300" s="62" t="s">
        <v>54</v>
      </c>
      <c r="D300" s="63"/>
      <c r="E300" s="56" t="s">
        <v>4887</v>
      </c>
      <c r="F300" s="57" t="s">
        <v>4888</v>
      </c>
      <c r="G300" s="58" t="s">
        <v>4889</v>
      </c>
      <c r="H300" s="58" t="s">
        <v>5447</v>
      </c>
      <c r="I300" s="59" t="s">
        <v>4891</v>
      </c>
      <c r="J300" s="58" t="s">
        <v>5393</v>
      </c>
      <c r="K300" s="55">
        <v>0</v>
      </c>
      <c r="L300" s="55">
        <v>0</v>
      </c>
      <c r="M300" s="58" t="s">
        <v>5447</v>
      </c>
      <c r="N300" s="55">
        <v>365</v>
      </c>
      <c r="O300" s="55">
        <v>0</v>
      </c>
      <c r="P300" s="55">
        <v>1</v>
      </c>
      <c r="Q300" s="60">
        <v>1</v>
      </c>
      <c r="R300" s="61" t="s">
        <v>4893</v>
      </c>
      <c r="S300" s="58" t="s">
        <v>5394</v>
      </c>
    </row>
    <row r="301" spans="1:19" ht="45.75" customHeight="1" x14ac:dyDescent="0.3">
      <c r="A301" s="54">
        <v>291</v>
      </c>
      <c r="B301" s="55" t="s">
        <v>5451</v>
      </c>
      <c r="C301" s="62" t="s">
        <v>54</v>
      </c>
      <c r="D301" s="63"/>
      <c r="E301" s="56" t="s">
        <v>4887</v>
      </c>
      <c r="F301" s="57" t="s">
        <v>4888</v>
      </c>
      <c r="G301" s="58" t="s">
        <v>4889</v>
      </c>
      <c r="H301" s="58" t="s">
        <v>5447</v>
      </c>
      <c r="I301" s="59" t="s">
        <v>4891</v>
      </c>
      <c r="J301" s="58" t="s">
        <v>5396</v>
      </c>
      <c r="K301" s="55">
        <v>0</v>
      </c>
      <c r="L301" s="55">
        <v>0</v>
      </c>
      <c r="M301" s="58" t="s">
        <v>5447</v>
      </c>
      <c r="N301" s="55">
        <v>365</v>
      </c>
      <c r="O301" s="55">
        <v>0</v>
      </c>
      <c r="P301" s="55">
        <v>1</v>
      </c>
      <c r="Q301" s="60">
        <v>1</v>
      </c>
      <c r="R301" s="61" t="s">
        <v>4893</v>
      </c>
      <c r="S301" s="58" t="s">
        <v>5397</v>
      </c>
    </row>
    <row r="302" spans="1:19" ht="45.75" customHeight="1" x14ac:dyDescent="0.3">
      <c r="A302" s="54">
        <v>292</v>
      </c>
      <c r="B302" s="55" t="s">
        <v>5452</v>
      </c>
      <c r="C302" s="62" t="s">
        <v>54</v>
      </c>
      <c r="D302" s="63"/>
      <c r="E302" s="56" t="s">
        <v>4887</v>
      </c>
      <c r="F302" s="57" t="s">
        <v>4888</v>
      </c>
      <c r="G302" s="58" t="s">
        <v>4889</v>
      </c>
      <c r="H302" s="58" t="s">
        <v>5453</v>
      </c>
      <c r="I302" s="59" t="s">
        <v>4891</v>
      </c>
      <c r="J302" s="58" t="s">
        <v>5385</v>
      </c>
      <c r="K302" s="55">
        <v>0</v>
      </c>
      <c r="L302" s="55">
        <v>0</v>
      </c>
      <c r="M302" s="58" t="s">
        <v>5453</v>
      </c>
      <c r="N302" s="55">
        <v>365</v>
      </c>
      <c r="O302" s="55">
        <v>0</v>
      </c>
      <c r="P302" s="55">
        <v>1</v>
      </c>
      <c r="Q302" s="60">
        <v>1</v>
      </c>
      <c r="R302" s="61" t="s">
        <v>4893</v>
      </c>
      <c r="S302" s="58" t="s">
        <v>5386</v>
      </c>
    </row>
    <row r="303" spans="1:19" ht="45.75" customHeight="1" x14ac:dyDescent="0.3">
      <c r="A303" s="54">
        <v>293</v>
      </c>
      <c r="B303" s="55" t="s">
        <v>5454</v>
      </c>
      <c r="C303" s="62" t="s">
        <v>54</v>
      </c>
      <c r="D303" s="63"/>
      <c r="E303" s="56" t="s">
        <v>4887</v>
      </c>
      <c r="F303" s="57" t="s">
        <v>4888</v>
      </c>
      <c r="G303" s="58" t="s">
        <v>4889</v>
      </c>
      <c r="H303" s="58" t="s">
        <v>5453</v>
      </c>
      <c r="I303" s="59" t="s">
        <v>4891</v>
      </c>
      <c r="J303" s="58" t="s">
        <v>5385</v>
      </c>
      <c r="K303" s="55">
        <v>0</v>
      </c>
      <c r="L303" s="55">
        <v>0</v>
      </c>
      <c r="M303" s="58" t="s">
        <v>5453</v>
      </c>
      <c r="N303" s="55">
        <v>365</v>
      </c>
      <c r="O303" s="55">
        <v>0</v>
      </c>
      <c r="P303" s="55">
        <v>1</v>
      </c>
      <c r="Q303" s="60">
        <v>1</v>
      </c>
      <c r="R303" s="61" t="s">
        <v>4893</v>
      </c>
      <c r="S303" s="58" t="s">
        <v>5388</v>
      </c>
    </row>
    <row r="304" spans="1:19" ht="45.75" customHeight="1" x14ac:dyDescent="0.3">
      <c r="A304" s="54">
        <v>294</v>
      </c>
      <c r="B304" s="55" t="s">
        <v>5455</v>
      </c>
      <c r="C304" s="62" t="s">
        <v>54</v>
      </c>
      <c r="D304" s="63"/>
      <c r="E304" s="56" t="s">
        <v>4887</v>
      </c>
      <c r="F304" s="57" t="s">
        <v>4888</v>
      </c>
      <c r="G304" s="58" t="s">
        <v>4889</v>
      </c>
      <c r="H304" s="58" t="s">
        <v>5453</v>
      </c>
      <c r="I304" s="59" t="s">
        <v>4891</v>
      </c>
      <c r="J304" s="58" t="s">
        <v>5390</v>
      </c>
      <c r="K304" s="55">
        <v>0</v>
      </c>
      <c r="L304" s="55">
        <v>0</v>
      </c>
      <c r="M304" s="58" t="s">
        <v>5453</v>
      </c>
      <c r="N304" s="55">
        <v>365</v>
      </c>
      <c r="O304" s="55">
        <v>0</v>
      </c>
      <c r="P304" s="55">
        <v>1</v>
      </c>
      <c r="Q304" s="60">
        <v>1</v>
      </c>
      <c r="R304" s="61" t="s">
        <v>4893</v>
      </c>
      <c r="S304" s="58" t="s">
        <v>5391</v>
      </c>
    </row>
    <row r="305" spans="1:19" ht="45.75" customHeight="1" x14ac:dyDescent="0.3">
      <c r="A305" s="54">
        <v>295</v>
      </c>
      <c r="B305" s="55" t="s">
        <v>5456</v>
      </c>
      <c r="C305" s="62" t="s">
        <v>54</v>
      </c>
      <c r="D305" s="63"/>
      <c r="E305" s="56" t="s">
        <v>4887</v>
      </c>
      <c r="F305" s="57" t="s">
        <v>4888</v>
      </c>
      <c r="G305" s="58" t="s">
        <v>4889</v>
      </c>
      <c r="H305" s="58" t="s">
        <v>5453</v>
      </c>
      <c r="I305" s="59" t="s">
        <v>4891</v>
      </c>
      <c r="J305" s="58" t="s">
        <v>5393</v>
      </c>
      <c r="K305" s="55">
        <v>0</v>
      </c>
      <c r="L305" s="55">
        <v>0</v>
      </c>
      <c r="M305" s="58" t="s">
        <v>5453</v>
      </c>
      <c r="N305" s="55">
        <v>365</v>
      </c>
      <c r="O305" s="55">
        <v>0</v>
      </c>
      <c r="P305" s="55">
        <v>1</v>
      </c>
      <c r="Q305" s="60">
        <v>1</v>
      </c>
      <c r="R305" s="61" t="s">
        <v>4893</v>
      </c>
      <c r="S305" s="58" t="s">
        <v>5394</v>
      </c>
    </row>
    <row r="306" spans="1:19" ht="45.75" customHeight="1" x14ac:dyDescent="0.3">
      <c r="A306" s="54">
        <v>296</v>
      </c>
      <c r="B306" s="55" t="s">
        <v>5457</v>
      </c>
      <c r="C306" s="62" t="s">
        <v>54</v>
      </c>
      <c r="D306" s="63"/>
      <c r="E306" s="56" t="s">
        <v>4887</v>
      </c>
      <c r="F306" s="57" t="s">
        <v>4888</v>
      </c>
      <c r="G306" s="58" t="s">
        <v>4889</v>
      </c>
      <c r="H306" s="58" t="s">
        <v>5453</v>
      </c>
      <c r="I306" s="59" t="s">
        <v>4891</v>
      </c>
      <c r="J306" s="58" t="s">
        <v>5396</v>
      </c>
      <c r="K306" s="55">
        <v>0</v>
      </c>
      <c r="L306" s="55">
        <v>0</v>
      </c>
      <c r="M306" s="58" t="s">
        <v>5453</v>
      </c>
      <c r="N306" s="55">
        <v>365</v>
      </c>
      <c r="O306" s="55">
        <v>0</v>
      </c>
      <c r="P306" s="55">
        <v>1</v>
      </c>
      <c r="Q306" s="60">
        <v>1</v>
      </c>
      <c r="R306" s="61" t="s">
        <v>4893</v>
      </c>
      <c r="S306" s="58" t="s">
        <v>5397</v>
      </c>
    </row>
    <row r="307" spans="1:19" ht="45.75" customHeight="1" x14ac:dyDescent="0.3">
      <c r="A307" s="54">
        <v>297</v>
      </c>
      <c r="B307" s="55" t="s">
        <v>5458</v>
      </c>
      <c r="C307" s="62" t="s">
        <v>54</v>
      </c>
      <c r="D307" s="63"/>
      <c r="E307" s="56" t="s">
        <v>4887</v>
      </c>
      <c r="F307" s="57" t="s">
        <v>4888</v>
      </c>
      <c r="G307" s="58" t="s">
        <v>4889</v>
      </c>
      <c r="H307" s="58" t="s">
        <v>5459</v>
      </c>
      <c r="I307" s="59" t="s">
        <v>4891</v>
      </c>
      <c r="J307" s="58" t="s">
        <v>5385</v>
      </c>
      <c r="K307" s="55">
        <v>0</v>
      </c>
      <c r="L307" s="55">
        <v>0</v>
      </c>
      <c r="M307" s="58" t="s">
        <v>5459</v>
      </c>
      <c r="N307" s="55">
        <v>365</v>
      </c>
      <c r="O307" s="55">
        <v>0</v>
      </c>
      <c r="P307" s="55">
        <v>1</v>
      </c>
      <c r="Q307" s="60">
        <v>1</v>
      </c>
      <c r="R307" s="61" t="s">
        <v>4893</v>
      </c>
      <c r="S307" s="58" t="s">
        <v>5386</v>
      </c>
    </row>
    <row r="308" spans="1:19" ht="45.75" customHeight="1" x14ac:dyDescent="0.3">
      <c r="A308" s="54">
        <v>298</v>
      </c>
      <c r="B308" s="55" t="s">
        <v>5460</v>
      </c>
      <c r="C308" s="62" t="s">
        <v>54</v>
      </c>
      <c r="D308" s="63"/>
      <c r="E308" s="56" t="s">
        <v>4887</v>
      </c>
      <c r="F308" s="57" t="s">
        <v>4888</v>
      </c>
      <c r="G308" s="58" t="s">
        <v>4889</v>
      </c>
      <c r="H308" s="58" t="s">
        <v>5459</v>
      </c>
      <c r="I308" s="59" t="s">
        <v>4891</v>
      </c>
      <c r="J308" s="58" t="s">
        <v>5385</v>
      </c>
      <c r="K308" s="55">
        <v>0</v>
      </c>
      <c r="L308" s="55">
        <v>0</v>
      </c>
      <c r="M308" s="58" t="s">
        <v>5459</v>
      </c>
      <c r="N308" s="55">
        <v>365</v>
      </c>
      <c r="O308" s="55">
        <v>0</v>
      </c>
      <c r="P308" s="55">
        <v>1</v>
      </c>
      <c r="Q308" s="60">
        <v>1</v>
      </c>
      <c r="R308" s="61" t="s">
        <v>4893</v>
      </c>
      <c r="S308" s="58" t="s">
        <v>5388</v>
      </c>
    </row>
    <row r="309" spans="1:19" ht="45.75" customHeight="1" x14ac:dyDescent="0.3">
      <c r="A309" s="54">
        <v>299</v>
      </c>
      <c r="B309" s="55" t="s">
        <v>5461</v>
      </c>
      <c r="C309" s="62" t="s">
        <v>54</v>
      </c>
      <c r="D309" s="63"/>
      <c r="E309" s="56" t="s">
        <v>4887</v>
      </c>
      <c r="F309" s="57" t="s">
        <v>4888</v>
      </c>
      <c r="G309" s="58" t="s">
        <v>4889</v>
      </c>
      <c r="H309" s="58" t="s">
        <v>5459</v>
      </c>
      <c r="I309" s="59" t="s">
        <v>4891</v>
      </c>
      <c r="J309" s="58" t="s">
        <v>5390</v>
      </c>
      <c r="K309" s="55">
        <v>0</v>
      </c>
      <c r="L309" s="55">
        <v>0</v>
      </c>
      <c r="M309" s="58" t="s">
        <v>5459</v>
      </c>
      <c r="N309" s="55">
        <v>365</v>
      </c>
      <c r="O309" s="55">
        <v>0</v>
      </c>
      <c r="P309" s="55">
        <v>1</v>
      </c>
      <c r="Q309" s="60">
        <v>1</v>
      </c>
      <c r="R309" s="61" t="s">
        <v>4893</v>
      </c>
      <c r="S309" s="58" t="s">
        <v>5391</v>
      </c>
    </row>
    <row r="310" spans="1:19" ht="45.75" customHeight="1" x14ac:dyDescent="0.3">
      <c r="A310" s="54">
        <v>300</v>
      </c>
      <c r="B310" s="55" t="s">
        <v>5462</v>
      </c>
      <c r="C310" s="62" t="s">
        <v>54</v>
      </c>
      <c r="D310" s="63"/>
      <c r="E310" s="56" t="s">
        <v>4887</v>
      </c>
      <c r="F310" s="57" t="s">
        <v>4888</v>
      </c>
      <c r="G310" s="58" t="s">
        <v>4889</v>
      </c>
      <c r="H310" s="58" t="s">
        <v>5459</v>
      </c>
      <c r="I310" s="59" t="s">
        <v>4891</v>
      </c>
      <c r="J310" s="58" t="s">
        <v>5393</v>
      </c>
      <c r="K310" s="55">
        <v>0</v>
      </c>
      <c r="L310" s="55">
        <v>0</v>
      </c>
      <c r="M310" s="58" t="s">
        <v>5459</v>
      </c>
      <c r="N310" s="55">
        <v>365</v>
      </c>
      <c r="O310" s="55">
        <v>0</v>
      </c>
      <c r="P310" s="55">
        <v>1</v>
      </c>
      <c r="Q310" s="60">
        <v>1</v>
      </c>
      <c r="R310" s="61" t="s">
        <v>4893</v>
      </c>
      <c r="S310" s="58" t="s">
        <v>5394</v>
      </c>
    </row>
    <row r="311" spans="1:19" ht="45.75" customHeight="1" x14ac:dyDescent="0.3">
      <c r="A311" s="54">
        <v>301</v>
      </c>
      <c r="B311" s="55" t="s">
        <v>5463</v>
      </c>
      <c r="C311" s="62" t="s">
        <v>54</v>
      </c>
      <c r="D311" s="63"/>
      <c r="E311" s="56" t="s">
        <v>4887</v>
      </c>
      <c r="F311" s="57" t="s">
        <v>4888</v>
      </c>
      <c r="G311" s="58" t="s">
        <v>4889</v>
      </c>
      <c r="H311" s="58" t="s">
        <v>5459</v>
      </c>
      <c r="I311" s="59" t="s">
        <v>4891</v>
      </c>
      <c r="J311" s="58" t="s">
        <v>5396</v>
      </c>
      <c r="K311" s="55">
        <v>0</v>
      </c>
      <c r="L311" s="55">
        <v>0</v>
      </c>
      <c r="M311" s="58" t="s">
        <v>5459</v>
      </c>
      <c r="N311" s="55">
        <v>365</v>
      </c>
      <c r="O311" s="55">
        <v>0</v>
      </c>
      <c r="P311" s="55">
        <v>1</v>
      </c>
      <c r="Q311" s="60">
        <v>1</v>
      </c>
      <c r="R311" s="61" t="s">
        <v>4893</v>
      </c>
      <c r="S311" s="58" t="s">
        <v>5397</v>
      </c>
    </row>
    <row r="312" spans="1:19" ht="45.75" customHeight="1" x14ac:dyDescent="0.3">
      <c r="A312" s="54">
        <v>302</v>
      </c>
      <c r="B312" s="55" t="s">
        <v>5464</v>
      </c>
      <c r="C312" s="62" t="s">
        <v>54</v>
      </c>
      <c r="D312" s="63"/>
      <c r="E312" s="56" t="s">
        <v>4887</v>
      </c>
      <c r="F312" s="57" t="s">
        <v>4888</v>
      </c>
      <c r="G312" s="58" t="s">
        <v>4889</v>
      </c>
      <c r="H312" s="58" t="s">
        <v>5465</v>
      </c>
      <c r="I312" s="59" t="s">
        <v>4891</v>
      </c>
      <c r="J312" s="58" t="s">
        <v>5385</v>
      </c>
      <c r="K312" s="55">
        <v>0</v>
      </c>
      <c r="L312" s="55">
        <v>0</v>
      </c>
      <c r="M312" s="58" t="s">
        <v>5465</v>
      </c>
      <c r="N312" s="55">
        <v>365</v>
      </c>
      <c r="O312" s="55">
        <v>0</v>
      </c>
      <c r="P312" s="55">
        <v>1</v>
      </c>
      <c r="Q312" s="60">
        <v>1</v>
      </c>
      <c r="R312" s="61" t="s">
        <v>4893</v>
      </c>
      <c r="S312" s="58" t="s">
        <v>5386</v>
      </c>
    </row>
    <row r="313" spans="1:19" ht="45.75" customHeight="1" x14ac:dyDescent="0.3">
      <c r="A313" s="54">
        <v>303</v>
      </c>
      <c r="B313" s="55" t="s">
        <v>5466</v>
      </c>
      <c r="C313" s="62" t="s">
        <v>54</v>
      </c>
      <c r="D313" s="63"/>
      <c r="E313" s="56" t="s">
        <v>4887</v>
      </c>
      <c r="F313" s="57" t="s">
        <v>4888</v>
      </c>
      <c r="G313" s="58" t="s">
        <v>4889</v>
      </c>
      <c r="H313" s="58" t="s">
        <v>5465</v>
      </c>
      <c r="I313" s="59" t="s">
        <v>4891</v>
      </c>
      <c r="J313" s="58" t="s">
        <v>5385</v>
      </c>
      <c r="K313" s="55">
        <v>0</v>
      </c>
      <c r="L313" s="55">
        <v>0</v>
      </c>
      <c r="M313" s="58" t="s">
        <v>5465</v>
      </c>
      <c r="N313" s="55">
        <v>365</v>
      </c>
      <c r="O313" s="55">
        <v>0</v>
      </c>
      <c r="P313" s="55">
        <v>1</v>
      </c>
      <c r="Q313" s="60">
        <v>1</v>
      </c>
      <c r="R313" s="61" t="s">
        <v>4893</v>
      </c>
      <c r="S313" s="58" t="s">
        <v>5388</v>
      </c>
    </row>
    <row r="314" spans="1:19" ht="45.75" customHeight="1" x14ac:dyDescent="0.3">
      <c r="A314" s="54">
        <v>304</v>
      </c>
      <c r="B314" s="55" t="s">
        <v>5467</v>
      </c>
      <c r="C314" s="62" t="s">
        <v>54</v>
      </c>
      <c r="D314" s="63"/>
      <c r="E314" s="56" t="s">
        <v>4887</v>
      </c>
      <c r="F314" s="57" t="s">
        <v>4888</v>
      </c>
      <c r="G314" s="58" t="s">
        <v>4889</v>
      </c>
      <c r="H314" s="58" t="s">
        <v>5465</v>
      </c>
      <c r="I314" s="59" t="s">
        <v>4891</v>
      </c>
      <c r="J314" s="58" t="s">
        <v>5390</v>
      </c>
      <c r="K314" s="55">
        <v>0</v>
      </c>
      <c r="L314" s="55">
        <v>0</v>
      </c>
      <c r="M314" s="58" t="s">
        <v>5465</v>
      </c>
      <c r="N314" s="55">
        <v>365</v>
      </c>
      <c r="O314" s="55">
        <v>0</v>
      </c>
      <c r="P314" s="55">
        <v>1</v>
      </c>
      <c r="Q314" s="60">
        <v>1</v>
      </c>
      <c r="R314" s="61" t="s">
        <v>4893</v>
      </c>
      <c r="S314" s="58" t="s">
        <v>5391</v>
      </c>
    </row>
    <row r="315" spans="1:19" ht="45.75" customHeight="1" x14ac:dyDescent="0.3">
      <c r="A315" s="54">
        <v>305</v>
      </c>
      <c r="B315" s="55" t="s">
        <v>5468</v>
      </c>
      <c r="C315" s="62" t="s">
        <v>54</v>
      </c>
      <c r="D315" s="63"/>
      <c r="E315" s="56" t="s">
        <v>4887</v>
      </c>
      <c r="F315" s="57" t="s">
        <v>4888</v>
      </c>
      <c r="G315" s="58" t="s">
        <v>4889</v>
      </c>
      <c r="H315" s="58" t="s">
        <v>5465</v>
      </c>
      <c r="I315" s="59" t="s">
        <v>4891</v>
      </c>
      <c r="J315" s="58" t="s">
        <v>5393</v>
      </c>
      <c r="K315" s="55">
        <v>0</v>
      </c>
      <c r="L315" s="55">
        <v>0</v>
      </c>
      <c r="M315" s="58" t="s">
        <v>5465</v>
      </c>
      <c r="N315" s="55">
        <v>365</v>
      </c>
      <c r="O315" s="55">
        <v>0</v>
      </c>
      <c r="P315" s="55">
        <v>1</v>
      </c>
      <c r="Q315" s="60">
        <v>1</v>
      </c>
      <c r="R315" s="61" t="s">
        <v>4893</v>
      </c>
      <c r="S315" s="58" t="s">
        <v>5394</v>
      </c>
    </row>
    <row r="316" spans="1:19" ht="45.75" customHeight="1" x14ac:dyDescent="0.3">
      <c r="A316" s="54">
        <v>306</v>
      </c>
      <c r="B316" s="55" t="s">
        <v>5469</v>
      </c>
      <c r="C316" s="62" t="s">
        <v>54</v>
      </c>
      <c r="D316" s="63"/>
      <c r="E316" s="56" t="s">
        <v>4887</v>
      </c>
      <c r="F316" s="57" t="s">
        <v>4888</v>
      </c>
      <c r="G316" s="58" t="s">
        <v>4889</v>
      </c>
      <c r="H316" s="58" t="s">
        <v>5465</v>
      </c>
      <c r="I316" s="59" t="s">
        <v>4891</v>
      </c>
      <c r="J316" s="58" t="s">
        <v>5396</v>
      </c>
      <c r="K316" s="55">
        <v>0</v>
      </c>
      <c r="L316" s="55">
        <v>0</v>
      </c>
      <c r="M316" s="58" t="s">
        <v>5465</v>
      </c>
      <c r="N316" s="55">
        <v>365</v>
      </c>
      <c r="O316" s="55">
        <v>0</v>
      </c>
      <c r="P316" s="55">
        <v>1</v>
      </c>
      <c r="Q316" s="60">
        <v>1</v>
      </c>
      <c r="R316" s="61" t="s">
        <v>4893</v>
      </c>
      <c r="S316" s="58" t="s">
        <v>5397</v>
      </c>
    </row>
    <row r="317" spans="1:19" ht="45.75" customHeight="1" x14ac:dyDescent="0.3">
      <c r="A317" s="54">
        <v>307</v>
      </c>
      <c r="B317" s="55" t="s">
        <v>5470</v>
      </c>
      <c r="C317" s="62" t="s">
        <v>54</v>
      </c>
      <c r="D317" s="63"/>
      <c r="E317" s="56" t="s">
        <v>4887</v>
      </c>
      <c r="F317" s="57" t="s">
        <v>4888</v>
      </c>
      <c r="G317" s="58" t="s">
        <v>4889</v>
      </c>
      <c r="H317" s="58" t="s">
        <v>5471</v>
      </c>
      <c r="I317" s="59" t="s">
        <v>4891</v>
      </c>
      <c r="J317" s="58" t="s">
        <v>5385</v>
      </c>
      <c r="K317" s="55">
        <v>0</v>
      </c>
      <c r="L317" s="55">
        <v>0</v>
      </c>
      <c r="M317" s="58" t="s">
        <v>5471</v>
      </c>
      <c r="N317" s="55">
        <v>365</v>
      </c>
      <c r="O317" s="55">
        <v>0</v>
      </c>
      <c r="P317" s="55">
        <v>1</v>
      </c>
      <c r="Q317" s="60">
        <v>1</v>
      </c>
      <c r="R317" s="61" t="s">
        <v>4893</v>
      </c>
      <c r="S317" s="58" t="s">
        <v>5386</v>
      </c>
    </row>
    <row r="318" spans="1:19" ht="45.75" customHeight="1" x14ac:dyDescent="0.3">
      <c r="A318" s="54">
        <v>308</v>
      </c>
      <c r="B318" s="55" t="s">
        <v>5472</v>
      </c>
      <c r="C318" s="62" t="s">
        <v>54</v>
      </c>
      <c r="D318" s="63"/>
      <c r="E318" s="56" t="s">
        <v>4887</v>
      </c>
      <c r="F318" s="57" t="s">
        <v>4888</v>
      </c>
      <c r="G318" s="58" t="s">
        <v>4889</v>
      </c>
      <c r="H318" s="58" t="s">
        <v>5471</v>
      </c>
      <c r="I318" s="59" t="s">
        <v>4891</v>
      </c>
      <c r="J318" s="58" t="s">
        <v>5385</v>
      </c>
      <c r="K318" s="55">
        <v>0</v>
      </c>
      <c r="L318" s="55">
        <v>0</v>
      </c>
      <c r="M318" s="58" t="s">
        <v>5471</v>
      </c>
      <c r="N318" s="55">
        <v>365</v>
      </c>
      <c r="O318" s="55">
        <v>0</v>
      </c>
      <c r="P318" s="55">
        <v>1</v>
      </c>
      <c r="Q318" s="60">
        <v>1</v>
      </c>
      <c r="R318" s="61" t="s">
        <v>4893</v>
      </c>
      <c r="S318" s="58" t="s">
        <v>5388</v>
      </c>
    </row>
    <row r="319" spans="1:19" ht="45.75" customHeight="1" x14ac:dyDescent="0.3">
      <c r="A319" s="54">
        <v>309</v>
      </c>
      <c r="B319" s="55" t="s">
        <v>5473</v>
      </c>
      <c r="C319" s="62" t="s">
        <v>54</v>
      </c>
      <c r="D319" s="63"/>
      <c r="E319" s="56" t="s">
        <v>4887</v>
      </c>
      <c r="F319" s="57" t="s">
        <v>4888</v>
      </c>
      <c r="G319" s="58" t="s">
        <v>4889</v>
      </c>
      <c r="H319" s="58" t="s">
        <v>5471</v>
      </c>
      <c r="I319" s="59" t="s">
        <v>4891</v>
      </c>
      <c r="J319" s="58" t="s">
        <v>5390</v>
      </c>
      <c r="K319" s="55">
        <v>0</v>
      </c>
      <c r="L319" s="55">
        <v>0</v>
      </c>
      <c r="M319" s="58" t="s">
        <v>5471</v>
      </c>
      <c r="N319" s="55">
        <v>365</v>
      </c>
      <c r="O319" s="55">
        <v>0</v>
      </c>
      <c r="P319" s="55">
        <v>1</v>
      </c>
      <c r="Q319" s="60">
        <v>1</v>
      </c>
      <c r="R319" s="61" t="s">
        <v>4893</v>
      </c>
      <c r="S319" s="58" t="s">
        <v>5391</v>
      </c>
    </row>
    <row r="320" spans="1:19" ht="45.75" customHeight="1" x14ac:dyDescent="0.3">
      <c r="A320" s="54">
        <v>310</v>
      </c>
      <c r="B320" s="55" t="s">
        <v>5474</v>
      </c>
      <c r="C320" s="62" t="s">
        <v>54</v>
      </c>
      <c r="D320" s="63"/>
      <c r="E320" s="56" t="s">
        <v>4887</v>
      </c>
      <c r="F320" s="57" t="s">
        <v>4888</v>
      </c>
      <c r="G320" s="58" t="s">
        <v>4889</v>
      </c>
      <c r="H320" s="58" t="s">
        <v>5471</v>
      </c>
      <c r="I320" s="59" t="s">
        <v>4891</v>
      </c>
      <c r="J320" s="58" t="s">
        <v>5393</v>
      </c>
      <c r="K320" s="55">
        <v>0</v>
      </c>
      <c r="L320" s="55">
        <v>0</v>
      </c>
      <c r="M320" s="58" t="s">
        <v>5471</v>
      </c>
      <c r="N320" s="55">
        <v>365</v>
      </c>
      <c r="O320" s="55">
        <v>0</v>
      </c>
      <c r="P320" s="55">
        <v>1</v>
      </c>
      <c r="Q320" s="60">
        <v>1</v>
      </c>
      <c r="R320" s="61" t="s">
        <v>4893</v>
      </c>
      <c r="S320" s="58" t="s">
        <v>5394</v>
      </c>
    </row>
    <row r="321" spans="1:19" ht="45.75" customHeight="1" x14ac:dyDescent="0.3">
      <c r="A321" s="54">
        <v>311</v>
      </c>
      <c r="B321" s="55" t="s">
        <v>5475</v>
      </c>
      <c r="C321" s="62" t="s">
        <v>54</v>
      </c>
      <c r="D321" s="63"/>
      <c r="E321" s="56" t="s">
        <v>4887</v>
      </c>
      <c r="F321" s="57" t="s">
        <v>4888</v>
      </c>
      <c r="G321" s="58" t="s">
        <v>4889</v>
      </c>
      <c r="H321" s="58" t="s">
        <v>5471</v>
      </c>
      <c r="I321" s="59" t="s">
        <v>4891</v>
      </c>
      <c r="J321" s="58" t="s">
        <v>5396</v>
      </c>
      <c r="K321" s="55">
        <v>0</v>
      </c>
      <c r="L321" s="55">
        <v>0</v>
      </c>
      <c r="M321" s="58" t="s">
        <v>5471</v>
      </c>
      <c r="N321" s="55">
        <v>365</v>
      </c>
      <c r="O321" s="55">
        <v>0</v>
      </c>
      <c r="P321" s="55">
        <v>1</v>
      </c>
      <c r="Q321" s="60">
        <v>1</v>
      </c>
      <c r="R321" s="61" t="s">
        <v>4893</v>
      </c>
      <c r="S321" s="58" t="s">
        <v>5397</v>
      </c>
    </row>
    <row r="322" spans="1:19" ht="45.75" customHeight="1" x14ac:dyDescent="0.3">
      <c r="A322" s="54">
        <v>312</v>
      </c>
      <c r="B322" s="55" t="s">
        <v>5476</v>
      </c>
      <c r="C322" s="62" t="s">
        <v>54</v>
      </c>
      <c r="D322" s="63"/>
      <c r="E322" s="56" t="s">
        <v>4887</v>
      </c>
      <c r="F322" s="57" t="s">
        <v>4888</v>
      </c>
      <c r="G322" s="58" t="s">
        <v>4889</v>
      </c>
      <c r="H322" s="58" t="s">
        <v>5477</v>
      </c>
      <c r="I322" s="59" t="s">
        <v>4891</v>
      </c>
      <c r="J322" s="58" t="s">
        <v>5385</v>
      </c>
      <c r="K322" s="55">
        <v>0</v>
      </c>
      <c r="L322" s="55">
        <v>0</v>
      </c>
      <c r="M322" s="58" t="s">
        <v>5477</v>
      </c>
      <c r="N322" s="55">
        <v>365</v>
      </c>
      <c r="O322" s="55">
        <v>0</v>
      </c>
      <c r="P322" s="55">
        <v>1</v>
      </c>
      <c r="Q322" s="60">
        <v>1</v>
      </c>
      <c r="R322" s="61" t="s">
        <v>4893</v>
      </c>
      <c r="S322" s="58" t="s">
        <v>5386</v>
      </c>
    </row>
    <row r="323" spans="1:19" ht="45.75" customHeight="1" x14ac:dyDescent="0.3">
      <c r="A323" s="54">
        <v>313</v>
      </c>
      <c r="B323" s="55" t="s">
        <v>5478</v>
      </c>
      <c r="C323" s="62" t="s">
        <v>54</v>
      </c>
      <c r="D323" s="63"/>
      <c r="E323" s="56" t="s">
        <v>4887</v>
      </c>
      <c r="F323" s="57" t="s">
        <v>4888</v>
      </c>
      <c r="G323" s="58" t="s">
        <v>4889</v>
      </c>
      <c r="H323" s="58" t="s">
        <v>5477</v>
      </c>
      <c r="I323" s="59" t="s">
        <v>4891</v>
      </c>
      <c r="J323" s="58" t="s">
        <v>5385</v>
      </c>
      <c r="K323" s="55">
        <v>0</v>
      </c>
      <c r="L323" s="55">
        <v>0</v>
      </c>
      <c r="M323" s="58" t="s">
        <v>5477</v>
      </c>
      <c r="N323" s="55">
        <v>365</v>
      </c>
      <c r="O323" s="55">
        <v>0</v>
      </c>
      <c r="P323" s="55">
        <v>1</v>
      </c>
      <c r="Q323" s="60">
        <v>1</v>
      </c>
      <c r="R323" s="61" t="s">
        <v>4893</v>
      </c>
      <c r="S323" s="58" t="s">
        <v>5388</v>
      </c>
    </row>
    <row r="324" spans="1:19" ht="45.75" customHeight="1" x14ac:dyDescent="0.3">
      <c r="A324" s="54">
        <v>314</v>
      </c>
      <c r="B324" s="55" t="s">
        <v>5479</v>
      </c>
      <c r="C324" s="62" t="s">
        <v>54</v>
      </c>
      <c r="D324" s="63"/>
      <c r="E324" s="56" t="s">
        <v>4887</v>
      </c>
      <c r="F324" s="57" t="s">
        <v>4888</v>
      </c>
      <c r="G324" s="58" t="s">
        <v>4889</v>
      </c>
      <c r="H324" s="58" t="s">
        <v>5477</v>
      </c>
      <c r="I324" s="59" t="s">
        <v>4891</v>
      </c>
      <c r="J324" s="58" t="s">
        <v>5390</v>
      </c>
      <c r="K324" s="55">
        <v>0</v>
      </c>
      <c r="L324" s="55">
        <v>0</v>
      </c>
      <c r="M324" s="58" t="s">
        <v>5477</v>
      </c>
      <c r="N324" s="55">
        <v>365</v>
      </c>
      <c r="O324" s="55">
        <v>0</v>
      </c>
      <c r="P324" s="55">
        <v>1</v>
      </c>
      <c r="Q324" s="60">
        <v>1</v>
      </c>
      <c r="R324" s="61" t="s">
        <v>4893</v>
      </c>
      <c r="S324" s="58" t="s">
        <v>5391</v>
      </c>
    </row>
    <row r="325" spans="1:19" ht="45.75" customHeight="1" x14ac:dyDescent="0.3">
      <c r="A325" s="54">
        <v>315</v>
      </c>
      <c r="B325" s="55" t="s">
        <v>5480</v>
      </c>
      <c r="C325" s="62" t="s">
        <v>54</v>
      </c>
      <c r="D325" s="63"/>
      <c r="E325" s="56" t="s">
        <v>4887</v>
      </c>
      <c r="F325" s="57" t="s">
        <v>4888</v>
      </c>
      <c r="G325" s="58" t="s">
        <v>4889</v>
      </c>
      <c r="H325" s="58" t="s">
        <v>5477</v>
      </c>
      <c r="I325" s="59" t="s">
        <v>4891</v>
      </c>
      <c r="J325" s="58" t="s">
        <v>5393</v>
      </c>
      <c r="K325" s="55">
        <v>0</v>
      </c>
      <c r="L325" s="55">
        <v>0</v>
      </c>
      <c r="M325" s="58" t="s">
        <v>5477</v>
      </c>
      <c r="N325" s="55">
        <v>365</v>
      </c>
      <c r="O325" s="55">
        <v>0</v>
      </c>
      <c r="P325" s="55">
        <v>1</v>
      </c>
      <c r="Q325" s="60">
        <v>1</v>
      </c>
      <c r="R325" s="61" t="s">
        <v>4893</v>
      </c>
      <c r="S325" s="58" t="s">
        <v>5394</v>
      </c>
    </row>
    <row r="326" spans="1:19" ht="45.75" customHeight="1" x14ac:dyDescent="0.3">
      <c r="A326" s="54">
        <v>316</v>
      </c>
      <c r="B326" s="55" t="s">
        <v>5481</v>
      </c>
      <c r="C326" s="62" t="s">
        <v>54</v>
      </c>
      <c r="D326" s="63"/>
      <c r="E326" s="56" t="s">
        <v>4887</v>
      </c>
      <c r="F326" s="57" t="s">
        <v>4888</v>
      </c>
      <c r="G326" s="58" t="s">
        <v>4889</v>
      </c>
      <c r="H326" s="58" t="s">
        <v>5477</v>
      </c>
      <c r="I326" s="59" t="s">
        <v>4891</v>
      </c>
      <c r="J326" s="58" t="s">
        <v>5396</v>
      </c>
      <c r="K326" s="55">
        <v>0</v>
      </c>
      <c r="L326" s="55">
        <v>0</v>
      </c>
      <c r="M326" s="58" t="s">
        <v>5477</v>
      </c>
      <c r="N326" s="55">
        <v>365</v>
      </c>
      <c r="O326" s="55">
        <v>0</v>
      </c>
      <c r="P326" s="55">
        <v>1</v>
      </c>
      <c r="Q326" s="60">
        <v>1</v>
      </c>
      <c r="R326" s="61" t="s">
        <v>4893</v>
      </c>
      <c r="S326" s="58" t="s">
        <v>5397</v>
      </c>
    </row>
    <row r="327" spans="1:19" ht="45.75" customHeight="1" x14ac:dyDescent="0.3">
      <c r="A327" s="54">
        <v>317</v>
      </c>
      <c r="B327" s="55" t="s">
        <v>5482</v>
      </c>
      <c r="C327" s="62" t="s">
        <v>54</v>
      </c>
      <c r="D327" s="63"/>
      <c r="E327" s="56" t="s">
        <v>4887</v>
      </c>
      <c r="F327" s="57" t="s">
        <v>4888</v>
      </c>
      <c r="G327" s="58" t="s">
        <v>4889</v>
      </c>
      <c r="H327" s="58" t="s">
        <v>5483</v>
      </c>
      <c r="I327" s="59" t="s">
        <v>4891</v>
      </c>
      <c r="J327" s="58" t="s">
        <v>5385</v>
      </c>
      <c r="K327" s="55">
        <v>0</v>
      </c>
      <c r="L327" s="55">
        <v>0</v>
      </c>
      <c r="M327" s="58" t="s">
        <v>5483</v>
      </c>
      <c r="N327" s="55">
        <v>365</v>
      </c>
      <c r="O327" s="55">
        <v>0</v>
      </c>
      <c r="P327" s="55">
        <v>1</v>
      </c>
      <c r="Q327" s="60">
        <v>1</v>
      </c>
      <c r="R327" s="61" t="s">
        <v>4893</v>
      </c>
      <c r="S327" s="58" t="s">
        <v>5386</v>
      </c>
    </row>
    <row r="328" spans="1:19" ht="45.75" customHeight="1" x14ac:dyDescent="0.3">
      <c r="A328" s="54">
        <v>318</v>
      </c>
      <c r="B328" s="55" t="s">
        <v>5484</v>
      </c>
      <c r="C328" s="62" t="s">
        <v>54</v>
      </c>
      <c r="D328" s="63"/>
      <c r="E328" s="56" t="s">
        <v>4887</v>
      </c>
      <c r="F328" s="57" t="s">
        <v>4888</v>
      </c>
      <c r="G328" s="58" t="s">
        <v>4889</v>
      </c>
      <c r="H328" s="58" t="s">
        <v>5483</v>
      </c>
      <c r="I328" s="59" t="s">
        <v>4891</v>
      </c>
      <c r="J328" s="58" t="s">
        <v>5385</v>
      </c>
      <c r="K328" s="55">
        <v>0</v>
      </c>
      <c r="L328" s="55">
        <v>0</v>
      </c>
      <c r="M328" s="58" t="s">
        <v>5483</v>
      </c>
      <c r="N328" s="55">
        <v>365</v>
      </c>
      <c r="O328" s="55">
        <v>0</v>
      </c>
      <c r="P328" s="55">
        <v>1</v>
      </c>
      <c r="Q328" s="60">
        <v>1</v>
      </c>
      <c r="R328" s="61" t="s">
        <v>4893</v>
      </c>
      <c r="S328" s="58" t="s">
        <v>5388</v>
      </c>
    </row>
    <row r="329" spans="1:19" ht="45.75" customHeight="1" x14ac:dyDescent="0.3">
      <c r="A329" s="54">
        <v>319</v>
      </c>
      <c r="B329" s="55" t="s">
        <v>5485</v>
      </c>
      <c r="C329" s="62" t="s">
        <v>54</v>
      </c>
      <c r="D329" s="63"/>
      <c r="E329" s="56" t="s">
        <v>4887</v>
      </c>
      <c r="F329" s="57" t="s">
        <v>4888</v>
      </c>
      <c r="G329" s="58" t="s">
        <v>4889</v>
      </c>
      <c r="H329" s="58" t="s">
        <v>5483</v>
      </c>
      <c r="I329" s="59" t="s">
        <v>4891</v>
      </c>
      <c r="J329" s="58" t="s">
        <v>5390</v>
      </c>
      <c r="K329" s="55">
        <v>0</v>
      </c>
      <c r="L329" s="55">
        <v>0</v>
      </c>
      <c r="M329" s="58" t="s">
        <v>5483</v>
      </c>
      <c r="N329" s="55">
        <v>365</v>
      </c>
      <c r="O329" s="55">
        <v>0</v>
      </c>
      <c r="P329" s="55">
        <v>1</v>
      </c>
      <c r="Q329" s="60">
        <v>1</v>
      </c>
      <c r="R329" s="61" t="s">
        <v>4893</v>
      </c>
      <c r="S329" s="58" t="s">
        <v>5391</v>
      </c>
    </row>
    <row r="330" spans="1:19" ht="45.75" customHeight="1" x14ac:dyDescent="0.3">
      <c r="A330" s="54">
        <v>320</v>
      </c>
      <c r="B330" s="55" t="s">
        <v>5486</v>
      </c>
      <c r="C330" s="62" t="s">
        <v>54</v>
      </c>
      <c r="D330" s="63"/>
      <c r="E330" s="56" t="s">
        <v>4887</v>
      </c>
      <c r="F330" s="57" t="s">
        <v>4888</v>
      </c>
      <c r="G330" s="58" t="s">
        <v>4889</v>
      </c>
      <c r="H330" s="58" t="s">
        <v>5483</v>
      </c>
      <c r="I330" s="59" t="s">
        <v>4891</v>
      </c>
      <c r="J330" s="58" t="s">
        <v>5393</v>
      </c>
      <c r="K330" s="55">
        <v>0</v>
      </c>
      <c r="L330" s="55">
        <v>0</v>
      </c>
      <c r="M330" s="58" t="s">
        <v>5483</v>
      </c>
      <c r="N330" s="55">
        <v>365</v>
      </c>
      <c r="O330" s="55">
        <v>0</v>
      </c>
      <c r="P330" s="55">
        <v>1</v>
      </c>
      <c r="Q330" s="60">
        <v>1</v>
      </c>
      <c r="R330" s="61" t="s">
        <v>4893</v>
      </c>
      <c r="S330" s="58" t="s">
        <v>5394</v>
      </c>
    </row>
    <row r="331" spans="1:19" ht="45.75" customHeight="1" x14ac:dyDescent="0.3">
      <c r="A331" s="54">
        <v>321</v>
      </c>
      <c r="B331" s="55" t="s">
        <v>5487</v>
      </c>
      <c r="C331" s="62" t="s">
        <v>54</v>
      </c>
      <c r="D331" s="63"/>
      <c r="E331" s="56" t="s">
        <v>4887</v>
      </c>
      <c r="F331" s="57" t="s">
        <v>4888</v>
      </c>
      <c r="G331" s="58" t="s">
        <v>4889</v>
      </c>
      <c r="H331" s="58" t="s">
        <v>5483</v>
      </c>
      <c r="I331" s="59" t="s">
        <v>4891</v>
      </c>
      <c r="J331" s="58" t="s">
        <v>5396</v>
      </c>
      <c r="K331" s="55">
        <v>0</v>
      </c>
      <c r="L331" s="55">
        <v>0</v>
      </c>
      <c r="M331" s="58" t="s">
        <v>5483</v>
      </c>
      <c r="N331" s="55">
        <v>365</v>
      </c>
      <c r="O331" s="55">
        <v>0</v>
      </c>
      <c r="P331" s="55">
        <v>1</v>
      </c>
      <c r="Q331" s="60">
        <v>1</v>
      </c>
      <c r="R331" s="61" t="s">
        <v>4893</v>
      </c>
      <c r="S331" s="58" t="s">
        <v>5397</v>
      </c>
    </row>
    <row r="332" spans="1:19" ht="45.75" customHeight="1" x14ac:dyDescent="0.3">
      <c r="A332" s="54">
        <v>322</v>
      </c>
      <c r="B332" s="55" t="s">
        <v>5488</v>
      </c>
      <c r="C332" s="62" t="s">
        <v>54</v>
      </c>
      <c r="D332" s="63"/>
      <c r="E332" s="56" t="s">
        <v>4887</v>
      </c>
      <c r="F332" s="57" t="s">
        <v>4888</v>
      </c>
      <c r="G332" s="58" t="s">
        <v>4889</v>
      </c>
      <c r="H332" s="58" t="s">
        <v>5489</v>
      </c>
      <c r="I332" s="59" t="s">
        <v>4891</v>
      </c>
      <c r="J332" s="58" t="s">
        <v>5385</v>
      </c>
      <c r="K332" s="55">
        <v>0</v>
      </c>
      <c r="L332" s="55">
        <v>0</v>
      </c>
      <c r="M332" s="58" t="s">
        <v>5489</v>
      </c>
      <c r="N332" s="55">
        <v>365</v>
      </c>
      <c r="O332" s="55">
        <v>0</v>
      </c>
      <c r="P332" s="55">
        <v>1</v>
      </c>
      <c r="Q332" s="60">
        <v>1</v>
      </c>
      <c r="R332" s="61" t="s">
        <v>4893</v>
      </c>
      <c r="S332" s="58" t="s">
        <v>5386</v>
      </c>
    </row>
    <row r="333" spans="1:19" ht="45.75" customHeight="1" x14ac:dyDescent="0.3">
      <c r="A333" s="54">
        <v>323</v>
      </c>
      <c r="B333" s="55" t="s">
        <v>5490</v>
      </c>
      <c r="C333" s="62" t="s">
        <v>54</v>
      </c>
      <c r="D333" s="63"/>
      <c r="E333" s="56" t="s">
        <v>4887</v>
      </c>
      <c r="F333" s="57" t="s">
        <v>4888</v>
      </c>
      <c r="G333" s="58" t="s">
        <v>4889</v>
      </c>
      <c r="H333" s="58" t="s">
        <v>5489</v>
      </c>
      <c r="I333" s="59" t="s">
        <v>4891</v>
      </c>
      <c r="J333" s="58" t="s">
        <v>5385</v>
      </c>
      <c r="K333" s="55">
        <v>0</v>
      </c>
      <c r="L333" s="55">
        <v>0</v>
      </c>
      <c r="M333" s="58" t="s">
        <v>5489</v>
      </c>
      <c r="N333" s="55">
        <v>365</v>
      </c>
      <c r="O333" s="55">
        <v>0</v>
      </c>
      <c r="P333" s="55">
        <v>1</v>
      </c>
      <c r="Q333" s="60">
        <v>1</v>
      </c>
      <c r="R333" s="61" t="s">
        <v>4893</v>
      </c>
      <c r="S333" s="58" t="s">
        <v>5388</v>
      </c>
    </row>
    <row r="334" spans="1:19" ht="45.75" customHeight="1" x14ac:dyDescent="0.3">
      <c r="A334" s="54">
        <v>324</v>
      </c>
      <c r="B334" s="55" t="s">
        <v>5491</v>
      </c>
      <c r="C334" s="62" t="s">
        <v>54</v>
      </c>
      <c r="D334" s="63"/>
      <c r="E334" s="56" t="s">
        <v>4887</v>
      </c>
      <c r="F334" s="57" t="s">
        <v>4888</v>
      </c>
      <c r="G334" s="58" t="s">
        <v>4889</v>
      </c>
      <c r="H334" s="58" t="s">
        <v>5489</v>
      </c>
      <c r="I334" s="59" t="s">
        <v>4891</v>
      </c>
      <c r="J334" s="58" t="s">
        <v>5390</v>
      </c>
      <c r="K334" s="55">
        <v>0</v>
      </c>
      <c r="L334" s="55">
        <v>0</v>
      </c>
      <c r="M334" s="58" t="s">
        <v>5489</v>
      </c>
      <c r="N334" s="55">
        <v>365</v>
      </c>
      <c r="O334" s="55">
        <v>0</v>
      </c>
      <c r="P334" s="55">
        <v>1</v>
      </c>
      <c r="Q334" s="60">
        <v>1</v>
      </c>
      <c r="R334" s="61" t="s">
        <v>4893</v>
      </c>
      <c r="S334" s="58" t="s">
        <v>5391</v>
      </c>
    </row>
    <row r="335" spans="1:19" ht="45.75" customHeight="1" x14ac:dyDescent="0.3">
      <c r="A335" s="54">
        <v>325</v>
      </c>
      <c r="B335" s="55" t="s">
        <v>5492</v>
      </c>
      <c r="C335" s="62" t="s">
        <v>54</v>
      </c>
      <c r="D335" s="63"/>
      <c r="E335" s="56" t="s">
        <v>4887</v>
      </c>
      <c r="F335" s="57" t="s">
        <v>4888</v>
      </c>
      <c r="G335" s="58" t="s">
        <v>4889</v>
      </c>
      <c r="H335" s="58" t="s">
        <v>5489</v>
      </c>
      <c r="I335" s="59" t="s">
        <v>4891</v>
      </c>
      <c r="J335" s="58" t="s">
        <v>5393</v>
      </c>
      <c r="K335" s="55">
        <v>0</v>
      </c>
      <c r="L335" s="55">
        <v>0</v>
      </c>
      <c r="M335" s="58" t="s">
        <v>5489</v>
      </c>
      <c r="N335" s="55">
        <v>365</v>
      </c>
      <c r="O335" s="55">
        <v>0</v>
      </c>
      <c r="P335" s="55">
        <v>1</v>
      </c>
      <c r="Q335" s="60">
        <v>1</v>
      </c>
      <c r="R335" s="61" t="s">
        <v>4893</v>
      </c>
      <c r="S335" s="58" t="s">
        <v>5394</v>
      </c>
    </row>
    <row r="336" spans="1:19" ht="45.75" customHeight="1" x14ac:dyDescent="0.3">
      <c r="A336" s="54">
        <v>326</v>
      </c>
      <c r="B336" s="55" t="s">
        <v>5493</v>
      </c>
      <c r="C336" s="62" t="s">
        <v>54</v>
      </c>
      <c r="D336" s="63"/>
      <c r="E336" s="56" t="s">
        <v>4887</v>
      </c>
      <c r="F336" s="57" t="s">
        <v>4888</v>
      </c>
      <c r="G336" s="58" t="s">
        <v>4889</v>
      </c>
      <c r="H336" s="58" t="s">
        <v>5489</v>
      </c>
      <c r="I336" s="59" t="s">
        <v>4891</v>
      </c>
      <c r="J336" s="58" t="s">
        <v>5396</v>
      </c>
      <c r="K336" s="55">
        <v>0</v>
      </c>
      <c r="L336" s="55">
        <v>0</v>
      </c>
      <c r="M336" s="58" t="s">
        <v>5489</v>
      </c>
      <c r="N336" s="55">
        <v>365</v>
      </c>
      <c r="O336" s="55">
        <v>0</v>
      </c>
      <c r="P336" s="55">
        <v>1</v>
      </c>
      <c r="Q336" s="60">
        <v>1</v>
      </c>
      <c r="R336" s="61" t="s">
        <v>4893</v>
      </c>
      <c r="S336" s="58" t="s">
        <v>5397</v>
      </c>
    </row>
    <row r="337" spans="1:19" ht="45.75" customHeight="1" x14ac:dyDescent="0.3">
      <c r="A337" s="54">
        <v>327</v>
      </c>
      <c r="B337" s="55" t="s">
        <v>5494</v>
      </c>
      <c r="C337" s="62" t="s">
        <v>54</v>
      </c>
      <c r="D337" s="63"/>
      <c r="E337" s="56" t="s">
        <v>4887</v>
      </c>
      <c r="F337" s="57" t="s">
        <v>4888</v>
      </c>
      <c r="G337" s="58" t="s">
        <v>4889</v>
      </c>
      <c r="H337" s="58" t="s">
        <v>5495</v>
      </c>
      <c r="I337" s="59" t="s">
        <v>4891</v>
      </c>
      <c r="J337" s="58" t="s">
        <v>5385</v>
      </c>
      <c r="K337" s="55">
        <v>0</v>
      </c>
      <c r="L337" s="55">
        <v>0</v>
      </c>
      <c r="M337" s="58" t="s">
        <v>5495</v>
      </c>
      <c r="N337" s="55">
        <v>365</v>
      </c>
      <c r="O337" s="55">
        <v>0</v>
      </c>
      <c r="P337" s="55">
        <v>1</v>
      </c>
      <c r="Q337" s="60">
        <v>1</v>
      </c>
      <c r="R337" s="61" t="s">
        <v>4893</v>
      </c>
      <c r="S337" s="58" t="s">
        <v>5386</v>
      </c>
    </row>
    <row r="338" spans="1:19" ht="45.75" customHeight="1" x14ac:dyDescent="0.3">
      <c r="A338" s="54">
        <v>328</v>
      </c>
      <c r="B338" s="55" t="s">
        <v>5496</v>
      </c>
      <c r="C338" s="62" t="s">
        <v>54</v>
      </c>
      <c r="D338" s="63"/>
      <c r="E338" s="56" t="s">
        <v>4887</v>
      </c>
      <c r="F338" s="57" t="s">
        <v>4888</v>
      </c>
      <c r="G338" s="58" t="s">
        <v>4889</v>
      </c>
      <c r="H338" s="58" t="s">
        <v>5495</v>
      </c>
      <c r="I338" s="59" t="s">
        <v>4891</v>
      </c>
      <c r="J338" s="58" t="s">
        <v>5385</v>
      </c>
      <c r="K338" s="55">
        <v>0</v>
      </c>
      <c r="L338" s="55">
        <v>0</v>
      </c>
      <c r="M338" s="58" t="s">
        <v>5495</v>
      </c>
      <c r="N338" s="55">
        <v>365</v>
      </c>
      <c r="O338" s="55">
        <v>0</v>
      </c>
      <c r="P338" s="55">
        <v>1</v>
      </c>
      <c r="Q338" s="60">
        <v>1</v>
      </c>
      <c r="R338" s="61" t="s">
        <v>4893</v>
      </c>
      <c r="S338" s="58" t="s">
        <v>5388</v>
      </c>
    </row>
    <row r="339" spans="1:19" ht="45.75" customHeight="1" x14ac:dyDescent="0.3">
      <c r="A339" s="54">
        <v>329</v>
      </c>
      <c r="B339" s="55" t="s">
        <v>5497</v>
      </c>
      <c r="C339" s="62" t="s">
        <v>54</v>
      </c>
      <c r="D339" s="63"/>
      <c r="E339" s="56" t="s">
        <v>4887</v>
      </c>
      <c r="F339" s="57" t="s">
        <v>4888</v>
      </c>
      <c r="G339" s="58" t="s">
        <v>4889</v>
      </c>
      <c r="H339" s="58" t="s">
        <v>5495</v>
      </c>
      <c r="I339" s="59" t="s">
        <v>4891</v>
      </c>
      <c r="J339" s="58" t="s">
        <v>5390</v>
      </c>
      <c r="K339" s="55">
        <v>0</v>
      </c>
      <c r="L339" s="55">
        <v>0</v>
      </c>
      <c r="M339" s="58" t="s">
        <v>5495</v>
      </c>
      <c r="N339" s="55">
        <v>365</v>
      </c>
      <c r="O339" s="55">
        <v>0</v>
      </c>
      <c r="P339" s="55">
        <v>1</v>
      </c>
      <c r="Q339" s="60">
        <v>1</v>
      </c>
      <c r="R339" s="61" t="s">
        <v>4893</v>
      </c>
      <c r="S339" s="58" t="s">
        <v>5391</v>
      </c>
    </row>
    <row r="340" spans="1:19" ht="45.75" customHeight="1" x14ac:dyDescent="0.3">
      <c r="A340" s="54">
        <v>330</v>
      </c>
      <c r="B340" s="55" t="s">
        <v>5498</v>
      </c>
      <c r="C340" s="62" t="s">
        <v>54</v>
      </c>
      <c r="D340" s="63"/>
      <c r="E340" s="56" t="s">
        <v>4887</v>
      </c>
      <c r="F340" s="57" t="s">
        <v>4888</v>
      </c>
      <c r="G340" s="58" t="s">
        <v>4889</v>
      </c>
      <c r="H340" s="58" t="s">
        <v>5495</v>
      </c>
      <c r="I340" s="59" t="s">
        <v>4891</v>
      </c>
      <c r="J340" s="58" t="s">
        <v>5393</v>
      </c>
      <c r="K340" s="55">
        <v>0</v>
      </c>
      <c r="L340" s="55">
        <v>0</v>
      </c>
      <c r="M340" s="58" t="s">
        <v>5495</v>
      </c>
      <c r="N340" s="55">
        <v>365</v>
      </c>
      <c r="O340" s="55">
        <v>0</v>
      </c>
      <c r="P340" s="55">
        <v>1</v>
      </c>
      <c r="Q340" s="60">
        <v>1</v>
      </c>
      <c r="R340" s="61" t="s">
        <v>4893</v>
      </c>
      <c r="S340" s="58" t="s">
        <v>5394</v>
      </c>
    </row>
    <row r="341" spans="1:19" ht="45.75" customHeight="1" x14ac:dyDescent="0.3">
      <c r="A341" s="54">
        <v>331</v>
      </c>
      <c r="B341" s="55" t="s">
        <v>5499</v>
      </c>
      <c r="C341" s="62" t="s">
        <v>54</v>
      </c>
      <c r="D341" s="63"/>
      <c r="E341" s="56" t="s">
        <v>4887</v>
      </c>
      <c r="F341" s="57" t="s">
        <v>4888</v>
      </c>
      <c r="G341" s="58" t="s">
        <v>4889</v>
      </c>
      <c r="H341" s="58" t="s">
        <v>5495</v>
      </c>
      <c r="I341" s="59" t="s">
        <v>4891</v>
      </c>
      <c r="J341" s="58" t="s">
        <v>5396</v>
      </c>
      <c r="K341" s="55">
        <v>0</v>
      </c>
      <c r="L341" s="55">
        <v>0</v>
      </c>
      <c r="M341" s="58" t="s">
        <v>5495</v>
      </c>
      <c r="N341" s="55">
        <v>365</v>
      </c>
      <c r="O341" s="55">
        <v>0</v>
      </c>
      <c r="P341" s="55">
        <v>1</v>
      </c>
      <c r="Q341" s="60">
        <v>1</v>
      </c>
      <c r="R341" s="61" t="s">
        <v>4893</v>
      </c>
      <c r="S341" s="58" t="s">
        <v>5397</v>
      </c>
    </row>
    <row r="342" spans="1:19" ht="45.75" customHeight="1" x14ac:dyDescent="0.3">
      <c r="A342" s="54">
        <v>332</v>
      </c>
      <c r="B342" s="55" t="s">
        <v>5500</v>
      </c>
      <c r="C342" s="62" t="s">
        <v>54</v>
      </c>
      <c r="D342" s="63"/>
      <c r="E342" s="56" t="s">
        <v>4887</v>
      </c>
      <c r="F342" s="57" t="s">
        <v>4888</v>
      </c>
      <c r="G342" s="58" t="s">
        <v>4889</v>
      </c>
      <c r="H342" s="58" t="s">
        <v>5501</v>
      </c>
      <c r="I342" s="59" t="s">
        <v>4891</v>
      </c>
      <c r="J342" s="58" t="s">
        <v>5385</v>
      </c>
      <c r="K342" s="55">
        <v>0</v>
      </c>
      <c r="L342" s="55">
        <v>0</v>
      </c>
      <c r="M342" s="58" t="s">
        <v>5501</v>
      </c>
      <c r="N342" s="55">
        <v>365</v>
      </c>
      <c r="O342" s="55">
        <v>0</v>
      </c>
      <c r="P342" s="55">
        <v>1</v>
      </c>
      <c r="Q342" s="60">
        <v>1</v>
      </c>
      <c r="R342" s="61" t="s">
        <v>4893</v>
      </c>
      <c r="S342" s="58" t="s">
        <v>5386</v>
      </c>
    </row>
    <row r="343" spans="1:19" ht="45.75" customHeight="1" x14ac:dyDescent="0.3">
      <c r="A343" s="54">
        <v>333</v>
      </c>
      <c r="B343" s="55" t="s">
        <v>5502</v>
      </c>
      <c r="C343" s="62" t="s">
        <v>54</v>
      </c>
      <c r="D343" s="63"/>
      <c r="E343" s="56" t="s">
        <v>4887</v>
      </c>
      <c r="F343" s="57" t="s">
        <v>4888</v>
      </c>
      <c r="G343" s="58" t="s">
        <v>4889</v>
      </c>
      <c r="H343" s="58" t="s">
        <v>5501</v>
      </c>
      <c r="I343" s="59" t="s">
        <v>4891</v>
      </c>
      <c r="J343" s="58" t="s">
        <v>5385</v>
      </c>
      <c r="K343" s="55">
        <v>0</v>
      </c>
      <c r="L343" s="55">
        <v>0</v>
      </c>
      <c r="M343" s="58" t="s">
        <v>5501</v>
      </c>
      <c r="N343" s="55">
        <v>365</v>
      </c>
      <c r="O343" s="55">
        <v>0</v>
      </c>
      <c r="P343" s="55">
        <v>1</v>
      </c>
      <c r="Q343" s="60">
        <v>1</v>
      </c>
      <c r="R343" s="61" t="s">
        <v>4893</v>
      </c>
      <c r="S343" s="58" t="s">
        <v>5388</v>
      </c>
    </row>
    <row r="344" spans="1:19" ht="45.75" customHeight="1" x14ac:dyDescent="0.3">
      <c r="A344" s="54">
        <v>334</v>
      </c>
      <c r="B344" s="55" t="s">
        <v>5503</v>
      </c>
      <c r="C344" s="62" t="s">
        <v>54</v>
      </c>
      <c r="D344" s="63"/>
      <c r="E344" s="56" t="s">
        <v>4887</v>
      </c>
      <c r="F344" s="57" t="s">
        <v>4888</v>
      </c>
      <c r="G344" s="58" t="s">
        <v>4889</v>
      </c>
      <c r="H344" s="58" t="s">
        <v>5501</v>
      </c>
      <c r="I344" s="59" t="s">
        <v>4891</v>
      </c>
      <c r="J344" s="58" t="s">
        <v>5390</v>
      </c>
      <c r="K344" s="55">
        <v>0</v>
      </c>
      <c r="L344" s="55">
        <v>0</v>
      </c>
      <c r="M344" s="58" t="s">
        <v>5501</v>
      </c>
      <c r="N344" s="55">
        <v>365</v>
      </c>
      <c r="O344" s="55">
        <v>0</v>
      </c>
      <c r="P344" s="55">
        <v>1</v>
      </c>
      <c r="Q344" s="60">
        <v>1</v>
      </c>
      <c r="R344" s="61" t="s">
        <v>4893</v>
      </c>
      <c r="S344" s="58" t="s">
        <v>5391</v>
      </c>
    </row>
    <row r="345" spans="1:19" ht="45.75" customHeight="1" x14ac:dyDescent="0.3">
      <c r="A345" s="54">
        <v>335</v>
      </c>
      <c r="B345" s="55" t="s">
        <v>5504</v>
      </c>
      <c r="C345" s="62" t="s">
        <v>54</v>
      </c>
      <c r="D345" s="63"/>
      <c r="E345" s="56" t="s">
        <v>4887</v>
      </c>
      <c r="F345" s="57" t="s">
        <v>4888</v>
      </c>
      <c r="G345" s="58" t="s">
        <v>4889</v>
      </c>
      <c r="H345" s="58" t="s">
        <v>5501</v>
      </c>
      <c r="I345" s="59" t="s">
        <v>4891</v>
      </c>
      <c r="J345" s="58" t="s">
        <v>5393</v>
      </c>
      <c r="K345" s="55">
        <v>0</v>
      </c>
      <c r="L345" s="55">
        <v>0</v>
      </c>
      <c r="M345" s="58" t="s">
        <v>5501</v>
      </c>
      <c r="N345" s="55">
        <v>365</v>
      </c>
      <c r="O345" s="55">
        <v>0</v>
      </c>
      <c r="P345" s="55">
        <v>1</v>
      </c>
      <c r="Q345" s="60">
        <v>1</v>
      </c>
      <c r="R345" s="61" t="s">
        <v>4893</v>
      </c>
      <c r="S345" s="58" t="s">
        <v>5394</v>
      </c>
    </row>
    <row r="346" spans="1:19" ht="45.75" customHeight="1" x14ac:dyDescent="0.3">
      <c r="A346" s="54">
        <v>336</v>
      </c>
      <c r="B346" s="55" t="s">
        <v>5505</v>
      </c>
      <c r="C346" s="62" t="s">
        <v>54</v>
      </c>
      <c r="D346" s="63"/>
      <c r="E346" s="56" t="s">
        <v>4887</v>
      </c>
      <c r="F346" s="57" t="s">
        <v>4888</v>
      </c>
      <c r="G346" s="58" t="s">
        <v>4889</v>
      </c>
      <c r="H346" s="58" t="s">
        <v>5501</v>
      </c>
      <c r="I346" s="59" t="s">
        <v>4891</v>
      </c>
      <c r="J346" s="58" t="s">
        <v>5396</v>
      </c>
      <c r="K346" s="55">
        <v>0</v>
      </c>
      <c r="L346" s="55">
        <v>0</v>
      </c>
      <c r="M346" s="58" t="s">
        <v>5501</v>
      </c>
      <c r="N346" s="55">
        <v>365</v>
      </c>
      <c r="O346" s="55">
        <v>0</v>
      </c>
      <c r="P346" s="55">
        <v>1</v>
      </c>
      <c r="Q346" s="60">
        <v>1</v>
      </c>
      <c r="R346" s="61" t="s">
        <v>4893</v>
      </c>
      <c r="S346" s="58" t="s">
        <v>5397</v>
      </c>
    </row>
    <row r="347" spans="1:19" ht="45.75" customHeight="1" x14ac:dyDescent="0.3">
      <c r="A347" s="54">
        <v>337</v>
      </c>
      <c r="B347" s="55" t="s">
        <v>5506</v>
      </c>
      <c r="C347" s="62" t="s">
        <v>54</v>
      </c>
      <c r="D347" s="63"/>
      <c r="E347" s="56" t="s">
        <v>4887</v>
      </c>
      <c r="F347" s="57" t="s">
        <v>4888</v>
      </c>
      <c r="G347" s="58" t="s">
        <v>4889</v>
      </c>
      <c r="H347" s="58" t="s">
        <v>5507</v>
      </c>
      <c r="I347" s="59" t="s">
        <v>4891</v>
      </c>
      <c r="J347" s="58" t="s">
        <v>5385</v>
      </c>
      <c r="K347" s="55">
        <v>0</v>
      </c>
      <c r="L347" s="55">
        <v>0</v>
      </c>
      <c r="M347" s="58" t="s">
        <v>5507</v>
      </c>
      <c r="N347" s="55">
        <v>365</v>
      </c>
      <c r="O347" s="55">
        <v>0</v>
      </c>
      <c r="P347" s="55">
        <v>1</v>
      </c>
      <c r="Q347" s="60">
        <v>1</v>
      </c>
      <c r="R347" s="61" t="s">
        <v>4893</v>
      </c>
      <c r="S347" s="58" t="s">
        <v>5386</v>
      </c>
    </row>
    <row r="348" spans="1:19" ht="45.75" customHeight="1" x14ac:dyDescent="0.3">
      <c r="A348" s="54">
        <v>338</v>
      </c>
      <c r="B348" s="55" t="s">
        <v>5508</v>
      </c>
      <c r="C348" s="62" t="s">
        <v>54</v>
      </c>
      <c r="D348" s="63"/>
      <c r="E348" s="56" t="s">
        <v>4887</v>
      </c>
      <c r="F348" s="57" t="s">
        <v>4888</v>
      </c>
      <c r="G348" s="58" t="s">
        <v>4889</v>
      </c>
      <c r="H348" s="58" t="s">
        <v>5507</v>
      </c>
      <c r="I348" s="59" t="s">
        <v>4891</v>
      </c>
      <c r="J348" s="58" t="s">
        <v>5385</v>
      </c>
      <c r="K348" s="55">
        <v>0</v>
      </c>
      <c r="L348" s="55">
        <v>0</v>
      </c>
      <c r="M348" s="58" t="s">
        <v>5507</v>
      </c>
      <c r="N348" s="55">
        <v>365</v>
      </c>
      <c r="O348" s="55">
        <v>0</v>
      </c>
      <c r="P348" s="55">
        <v>1</v>
      </c>
      <c r="Q348" s="60">
        <v>1</v>
      </c>
      <c r="R348" s="61" t="s">
        <v>4893</v>
      </c>
      <c r="S348" s="58" t="s">
        <v>5388</v>
      </c>
    </row>
    <row r="349" spans="1:19" ht="45.75" customHeight="1" x14ac:dyDescent="0.3">
      <c r="A349" s="54">
        <v>339</v>
      </c>
      <c r="B349" s="55" t="s">
        <v>5509</v>
      </c>
      <c r="C349" s="62" t="s">
        <v>54</v>
      </c>
      <c r="D349" s="63"/>
      <c r="E349" s="56" t="s">
        <v>4887</v>
      </c>
      <c r="F349" s="57" t="s">
        <v>4888</v>
      </c>
      <c r="G349" s="58" t="s">
        <v>4889</v>
      </c>
      <c r="H349" s="58" t="s">
        <v>5507</v>
      </c>
      <c r="I349" s="59" t="s">
        <v>4891</v>
      </c>
      <c r="J349" s="58" t="s">
        <v>5390</v>
      </c>
      <c r="K349" s="55">
        <v>0</v>
      </c>
      <c r="L349" s="55">
        <v>0</v>
      </c>
      <c r="M349" s="58" t="s">
        <v>5507</v>
      </c>
      <c r="N349" s="55">
        <v>365</v>
      </c>
      <c r="O349" s="55">
        <v>0</v>
      </c>
      <c r="P349" s="55">
        <v>1</v>
      </c>
      <c r="Q349" s="60">
        <v>1</v>
      </c>
      <c r="R349" s="61" t="s">
        <v>4893</v>
      </c>
      <c r="S349" s="58" t="s">
        <v>5391</v>
      </c>
    </row>
    <row r="350" spans="1:19" ht="45.75" customHeight="1" x14ac:dyDescent="0.3">
      <c r="A350" s="54">
        <v>340</v>
      </c>
      <c r="B350" s="55" t="s">
        <v>5510</v>
      </c>
      <c r="C350" s="62" t="s">
        <v>54</v>
      </c>
      <c r="D350" s="63"/>
      <c r="E350" s="56" t="s">
        <v>4887</v>
      </c>
      <c r="F350" s="57" t="s">
        <v>4888</v>
      </c>
      <c r="G350" s="58" t="s">
        <v>4889</v>
      </c>
      <c r="H350" s="58" t="s">
        <v>5507</v>
      </c>
      <c r="I350" s="59" t="s">
        <v>4891</v>
      </c>
      <c r="J350" s="58" t="s">
        <v>5393</v>
      </c>
      <c r="K350" s="55">
        <v>0</v>
      </c>
      <c r="L350" s="55">
        <v>0</v>
      </c>
      <c r="M350" s="58" t="s">
        <v>5507</v>
      </c>
      <c r="N350" s="55">
        <v>365</v>
      </c>
      <c r="O350" s="55">
        <v>0</v>
      </c>
      <c r="P350" s="55">
        <v>1</v>
      </c>
      <c r="Q350" s="60">
        <v>1</v>
      </c>
      <c r="R350" s="61" t="s">
        <v>4893</v>
      </c>
      <c r="S350" s="58" t="s">
        <v>5394</v>
      </c>
    </row>
    <row r="351" spans="1:19" ht="45.75" customHeight="1" x14ac:dyDescent="0.3">
      <c r="A351" s="54">
        <v>341</v>
      </c>
      <c r="B351" s="55" t="s">
        <v>5511</v>
      </c>
      <c r="C351" s="62" t="s">
        <v>54</v>
      </c>
      <c r="D351" s="63"/>
      <c r="E351" s="56" t="s">
        <v>4887</v>
      </c>
      <c r="F351" s="57" t="s">
        <v>4888</v>
      </c>
      <c r="G351" s="58" t="s">
        <v>4889</v>
      </c>
      <c r="H351" s="58" t="s">
        <v>5507</v>
      </c>
      <c r="I351" s="59" t="s">
        <v>4891</v>
      </c>
      <c r="J351" s="58" t="s">
        <v>5396</v>
      </c>
      <c r="K351" s="55">
        <v>0</v>
      </c>
      <c r="L351" s="55">
        <v>0</v>
      </c>
      <c r="M351" s="58" t="s">
        <v>5507</v>
      </c>
      <c r="N351" s="55">
        <v>365</v>
      </c>
      <c r="O351" s="55">
        <v>0</v>
      </c>
      <c r="P351" s="55">
        <v>1</v>
      </c>
      <c r="Q351" s="60">
        <v>1</v>
      </c>
      <c r="R351" s="61" t="s">
        <v>4893</v>
      </c>
      <c r="S351" s="58" t="s">
        <v>5397</v>
      </c>
    </row>
    <row r="352" spans="1:19" ht="45.75" customHeight="1" x14ac:dyDescent="0.3">
      <c r="A352" s="54">
        <v>342</v>
      </c>
      <c r="B352" s="55" t="s">
        <v>5512</v>
      </c>
      <c r="C352" s="62" t="s">
        <v>54</v>
      </c>
      <c r="D352" s="63"/>
      <c r="E352" s="56" t="s">
        <v>4887</v>
      </c>
      <c r="F352" s="57" t="s">
        <v>4888</v>
      </c>
      <c r="G352" s="58" t="s">
        <v>4889</v>
      </c>
      <c r="H352" s="58" t="s">
        <v>5513</v>
      </c>
      <c r="I352" s="59" t="s">
        <v>4891</v>
      </c>
      <c r="J352" s="58" t="s">
        <v>5385</v>
      </c>
      <c r="K352" s="55">
        <v>0</v>
      </c>
      <c r="L352" s="55">
        <v>0</v>
      </c>
      <c r="M352" s="58" t="s">
        <v>5513</v>
      </c>
      <c r="N352" s="55">
        <v>365</v>
      </c>
      <c r="O352" s="55">
        <v>0</v>
      </c>
      <c r="P352" s="55">
        <v>1</v>
      </c>
      <c r="Q352" s="60">
        <v>1</v>
      </c>
      <c r="R352" s="61" t="s">
        <v>4893</v>
      </c>
      <c r="S352" s="58" t="s">
        <v>5386</v>
      </c>
    </row>
    <row r="353" spans="1:19" ht="45.75" customHeight="1" x14ac:dyDescent="0.3">
      <c r="A353" s="54">
        <v>343</v>
      </c>
      <c r="B353" s="55" t="s">
        <v>5514</v>
      </c>
      <c r="C353" s="62" t="s">
        <v>54</v>
      </c>
      <c r="D353" s="63"/>
      <c r="E353" s="56" t="s">
        <v>4887</v>
      </c>
      <c r="F353" s="57" t="s">
        <v>4888</v>
      </c>
      <c r="G353" s="58" t="s">
        <v>4889</v>
      </c>
      <c r="H353" s="58" t="s">
        <v>5513</v>
      </c>
      <c r="I353" s="59" t="s">
        <v>4891</v>
      </c>
      <c r="J353" s="58" t="s">
        <v>5385</v>
      </c>
      <c r="K353" s="55">
        <v>0</v>
      </c>
      <c r="L353" s="55">
        <v>0</v>
      </c>
      <c r="M353" s="58" t="s">
        <v>5513</v>
      </c>
      <c r="N353" s="55">
        <v>365</v>
      </c>
      <c r="O353" s="55">
        <v>0</v>
      </c>
      <c r="P353" s="55">
        <v>1</v>
      </c>
      <c r="Q353" s="60">
        <v>1</v>
      </c>
      <c r="R353" s="61" t="s">
        <v>4893</v>
      </c>
      <c r="S353" s="58" t="s">
        <v>5388</v>
      </c>
    </row>
    <row r="354" spans="1:19" ht="45.75" customHeight="1" x14ac:dyDescent="0.3">
      <c r="A354" s="54">
        <v>344</v>
      </c>
      <c r="B354" s="55" t="s">
        <v>5515</v>
      </c>
      <c r="C354" s="62" t="s">
        <v>54</v>
      </c>
      <c r="D354" s="63"/>
      <c r="E354" s="56" t="s">
        <v>4887</v>
      </c>
      <c r="F354" s="57" t="s">
        <v>4888</v>
      </c>
      <c r="G354" s="58" t="s">
        <v>4889</v>
      </c>
      <c r="H354" s="58" t="s">
        <v>5513</v>
      </c>
      <c r="I354" s="59" t="s">
        <v>4891</v>
      </c>
      <c r="J354" s="58" t="s">
        <v>5390</v>
      </c>
      <c r="K354" s="55">
        <v>0</v>
      </c>
      <c r="L354" s="55">
        <v>0</v>
      </c>
      <c r="M354" s="58" t="s">
        <v>5513</v>
      </c>
      <c r="N354" s="55">
        <v>365</v>
      </c>
      <c r="O354" s="55">
        <v>0</v>
      </c>
      <c r="P354" s="55">
        <v>1</v>
      </c>
      <c r="Q354" s="60">
        <v>1</v>
      </c>
      <c r="R354" s="61" t="s">
        <v>4893</v>
      </c>
      <c r="S354" s="58" t="s">
        <v>5391</v>
      </c>
    </row>
    <row r="355" spans="1:19" ht="45.75" customHeight="1" x14ac:dyDescent="0.3">
      <c r="A355" s="54">
        <v>345</v>
      </c>
      <c r="B355" s="55" t="s">
        <v>5516</v>
      </c>
      <c r="C355" s="62" t="s">
        <v>54</v>
      </c>
      <c r="D355" s="63"/>
      <c r="E355" s="56" t="s">
        <v>4887</v>
      </c>
      <c r="F355" s="57" t="s">
        <v>4888</v>
      </c>
      <c r="G355" s="58" t="s">
        <v>4889</v>
      </c>
      <c r="H355" s="58" t="s">
        <v>5513</v>
      </c>
      <c r="I355" s="59" t="s">
        <v>4891</v>
      </c>
      <c r="J355" s="58" t="s">
        <v>5393</v>
      </c>
      <c r="K355" s="55">
        <v>0</v>
      </c>
      <c r="L355" s="55">
        <v>0</v>
      </c>
      <c r="M355" s="58" t="s">
        <v>5513</v>
      </c>
      <c r="N355" s="55">
        <v>365</v>
      </c>
      <c r="O355" s="55">
        <v>0</v>
      </c>
      <c r="P355" s="55">
        <v>1</v>
      </c>
      <c r="Q355" s="60">
        <v>1</v>
      </c>
      <c r="R355" s="61" t="s">
        <v>4893</v>
      </c>
      <c r="S355" s="58" t="s">
        <v>5394</v>
      </c>
    </row>
    <row r="356" spans="1:19" ht="45.75" customHeight="1" x14ac:dyDescent="0.3">
      <c r="A356" s="54">
        <v>346</v>
      </c>
      <c r="B356" s="55" t="s">
        <v>5517</v>
      </c>
      <c r="C356" s="62" t="s">
        <v>54</v>
      </c>
      <c r="D356" s="63"/>
      <c r="E356" s="56" t="s">
        <v>4887</v>
      </c>
      <c r="F356" s="57" t="s">
        <v>4888</v>
      </c>
      <c r="G356" s="58" t="s">
        <v>4889</v>
      </c>
      <c r="H356" s="58" t="s">
        <v>5513</v>
      </c>
      <c r="I356" s="59" t="s">
        <v>4891</v>
      </c>
      <c r="J356" s="58" t="s">
        <v>5396</v>
      </c>
      <c r="K356" s="55">
        <v>0</v>
      </c>
      <c r="L356" s="55">
        <v>0</v>
      </c>
      <c r="M356" s="58" t="s">
        <v>5513</v>
      </c>
      <c r="N356" s="55">
        <v>365</v>
      </c>
      <c r="O356" s="55">
        <v>0</v>
      </c>
      <c r="P356" s="55">
        <v>1</v>
      </c>
      <c r="Q356" s="60">
        <v>1</v>
      </c>
      <c r="R356" s="61" t="s">
        <v>4893</v>
      </c>
      <c r="S356" s="58" t="s">
        <v>5397</v>
      </c>
    </row>
    <row r="357" spans="1:19" ht="45.75" customHeight="1" x14ac:dyDescent="0.3">
      <c r="A357" s="54">
        <v>347</v>
      </c>
      <c r="B357" s="55" t="s">
        <v>5518</v>
      </c>
      <c r="C357" s="62" t="s">
        <v>54</v>
      </c>
      <c r="D357" s="63"/>
      <c r="E357" s="56" t="s">
        <v>4887</v>
      </c>
      <c r="F357" s="57" t="s">
        <v>4888</v>
      </c>
      <c r="G357" s="58" t="s">
        <v>4889</v>
      </c>
      <c r="H357" s="58" t="s">
        <v>5519</v>
      </c>
      <c r="I357" s="59" t="s">
        <v>4891</v>
      </c>
      <c r="J357" s="58" t="s">
        <v>5385</v>
      </c>
      <c r="K357" s="55">
        <v>0</v>
      </c>
      <c r="L357" s="55">
        <v>0</v>
      </c>
      <c r="M357" s="58" t="s">
        <v>5519</v>
      </c>
      <c r="N357" s="55">
        <v>365</v>
      </c>
      <c r="O357" s="55">
        <v>0</v>
      </c>
      <c r="P357" s="55">
        <v>1</v>
      </c>
      <c r="Q357" s="60">
        <v>1</v>
      </c>
      <c r="R357" s="61" t="s">
        <v>4893</v>
      </c>
      <c r="S357" s="58" t="s">
        <v>5386</v>
      </c>
    </row>
    <row r="358" spans="1:19" ht="45.75" customHeight="1" x14ac:dyDescent="0.3">
      <c r="A358" s="54">
        <v>348</v>
      </c>
      <c r="B358" s="55" t="s">
        <v>5520</v>
      </c>
      <c r="C358" s="62" t="s">
        <v>54</v>
      </c>
      <c r="D358" s="63"/>
      <c r="E358" s="56" t="s">
        <v>4887</v>
      </c>
      <c r="F358" s="57" t="s">
        <v>4888</v>
      </c>
      <c r="G358" s="58" t="s">
        <v>4889</v>
      </c>
      <c r="H358" s="58" t="s">
        <v>5519</v>
      </c>
      <c r="I358" s="59" t="s">
        <v>4891</v>
      </c>
      <c r="J358" s="58" t="s">
        <v>5385</v>
      </c>
      <c r="K358" s="55">
        <v>0</v>
      </c>
      <c r="L358" s="55">
        <v>0</v>
      </c>
      <c r="M358" s="58" t="s">
        <v>5519</v>
      </c>
      <c r="N358" s="55">
        <v>365</v>
      </c>
      <c r="O358" s="55">
        <v>0</v>
      </c>
      <c r="P358" s="55">
        <v>1</v>
      </c>
      <c r="Q358" s="60">
        <v>1</v>
      </c>
      <c r="R358" s="61" t="s">
        <v>4893</v>
      </c>
      <c r="S358" s="58" t="s">
        <v>5388</v>
      </c>
    </row>
    <row r="359" spans="1:19" ht="45.75" customHeight="1" x14ac:dyDescent="0.3">
      <c r="A359" s="54">
        <v>349</v>
      </c>
      <c r="B359" s="55" t="s">
        <v>5521</v>
      </c>
      <c r="C359" s="62" t="s">
        <v>54</v>
      </c>
      <c r="D359" s="63"/>
      <c r="E359" s="56" t="s">
        <v>4887</v>
      </c>
      <c r="F359" s="57" t="s">
        <v>4888</v>
      </c>
      <c r="G359" s="58" t="s">
        <v>4889</v>
      </c>
      <c r="H359" s="58" t="s">
        <v>5519</v>
      </c>
      <c r="I359" s="59" t="s">
        <v>4891</v>
      </c>
      <c r="J359" s="58" t="s">
        <v>5390</v>
      </c>
      <c r="K359" s="55">
        <v>0</v>
      </c>
      <c r="L359" s="55">
        <v>0</v>
      </c>
      <c r="M359" s="58" t="s">
        <v>5519</v>
      </c>
      <c r="N359" s="55">
        <v>365</v>
      </c>
      <c r="O359" s="55">
        <v>0</v>
      </c>
      <c r="P359" s="55">
        <v>1</v>
      </c>
      <c r="Q359" s="60">
        <v>1</v>
      </c>
      <c r="R359" s="61" t="s">
        <v>4893</v>
      </c>
      <c r="S359" s="58" t="s">
        <v>5391</v>
      </c>
    </row>
    <row r="360" spans="1:19" ht="45.75" customHeight="1" x14ac:dyDescent="0.3">
      <c r="A360" s="54">
        <v>350</v>
      </c>
      <c r="B360" s="55" t="s">
        <v>5522</v>
      </c>
      <c r="C360" s="62" t="s">
        <v>54</v>
      </c>
      <c r="D360" s="63"/>
      <c r="E360" s="56" t="s">
        <v>4887</v>
      </c>
      <c r="F360" s="57" t="s">
        <v>4888</v>
      </c>
      <c r="G360" s="58" t="s">
        <v>4889</v>
      </c>
      <c r="H360" s="58" t="s">
        <v>5519</v>
      </c>
      <c r="I360" s="59" t="s">
        <v>4891</v>
      </c>
      <c r="J360" s="58" t="s">
        <v>5393</v>
      </c>
      <c r="K360" s="55">
        <v>0</v>
      </c>
      <c r="L360" s="55">
        <v>0</v>
      </c>
      <c r="M360" s="58" t="s">
        <v>5519</v>
      </c>
      <c r="N360" s="55">
        <v>365</v>
      </c>
      <c r="O360" s="55">
        <v>0</v>
      </c>
      <c r="P360" s="55">
        <v>1</v>
      </c>
      <c r="Q360" s="60">
        <v>1</v>
      </c>
      <c r="R360" s="61" t="s">
        <v>4893</v>
      </c>
      <c r="S360" s="58" t="s">
        <v>5394</v>
      </c>
    </row>
    <row r="361" spans="1:19" ht="45.75" customHeight="1" x14ac:dyDescent="0.3">
      <c r="A361" s="54">
        <v>351</v>
      </c>
      <c r="B361" s="55" t="s">
        <v>5523</v>
      </c>
      <c r="C361" s="62" t="s">
        <v>54</v>
      </c>
      <c r="D361" s="63"/>
      <c r="E361" s="56" t="s">
        <v>4887</v>
      </c>
      <c r="F361" s="57" t="s">
        <v>4888</v>
      </c>
      <c r="G361" s="58" t="s">
        <v>4889</v>
      </c>
      <c r="H361" s="58" t="s">
        <v>5519</v>
      </c>
      <c r="I361" s="59" t="s">
        <v>4891</v>
      </c>
      <c r="J361" s="58" t="s">
        <v>5396</v>
      </c>
      <c r="K361" s="55">
        <v>0</v>
      </c>
      <c r="L361" s="55">
        <v>0</v>
      </c>
      <c r="M361" s="58" t="s">
        <v>5519</v>
      </c>
      <c r="N361" s="55">
        <v>365</v>
      </c>
      <c r="O361" s="55">
        <v>0</v>
      </c>
      <c r="P361" s="55">
        <v>1</v>
      </c>
      <c r="Q361" s="60">
        <v>1</v>
      </c>
      <c r="R361" s="61" t="s">
        <v>4893</v>
      </c>
      <c r="S361" s="58" t="s">
        <v>5397</v>
      </c>
    </row>
    <row r="362" spans="1:19" ht="45.75" customHeight="1" x14ac:dyDescent="0.3">
      <c r="A362" s="54">
        <v>352</v>
      </c>
      <c r="B362" s="55" t="s">
        <v>5524</v>
      </c>
      <c r="C362" s="62" t="s">
        <v>54</v>
      </c>
      <c r="D362" s="63"/>
      <c r="E362" s="56" t="s">
        <v>4887</v>
      </c>
      <c r="F362" s="57" t="s">
        <v>4888</v>
      </c>
      <c r="G362" s="58" t="s">
        <v>4889</v>
      </c>
      <c r="H362" s="58" t="s">
        <v>5525</v>
      </c>
      <c r="I362" s="59" t="s">
        <v>4891</v>
      </c>
      <c r="J362" s="58" t="s">
        <v>5385</v>
      </c>
      <c r="K362" s="55">
        <v>0</v>
      </c>
      <c r="L362" s="55">
        <v>0</v>
      </c>
      <c r="M362" s="58" t="s">
        <v>5525</v>
      </c>
      <c r="N362" s="55">
        <v>365</v>
      </c>
      <c r="O362" s="55">
        <v>0</v>
      </c>
      <c r="P362" s="55">
        <v>1</v>
      </c>
      <c r="Q362" s="60">
        <v>1</v>
      </c>
      <c r="R362" s="61" t="s">
        <v>4893</v>
      </c>
      <c r="S362" s="58" t="s">
        <v>5386</v>
      </c>
    </row>
    <row r="363" spans="1:19" ht="45.75" customHeight="1" x14ac:dyDescent="0.3">
      <c r="A363" s="54">
        <v>353</v>
      </c>
      <c r="B363" s="55" t="s">
        <v>5526</v>
      </c>
      <c r="C363" s="62" t="s">
        <v>54</v>
      </c>
      <c r="D363" s="63"/>
      <c r="E363" s="56" t="s">
        <v>4887</v>
      </c>
      <c r="F363" s="57" t="s">
        <v>4888</v>
      </c>
      <c r="G363" s="58" t="s">
        <v>4889</v>
      </c>
      <c r="H363" s="58" t="s">
        <v>5525</v>
      </c>
      <c r="I363" s="59" t="s">
        <v>4891</v>
      </c>
      <c r="J363" s="58" t="s">
        <v>5385</v>
      </c>
      <c r="K363" s="55">
        <v>0</v>
      </c>
      <c r="L363" s="55">
        <v>0</v>
      </c>
      <c r="M363" s="58" t="s">
        <v>5525</v>
      </c>
      <c r="N363" s="55">
        <v>365</v>
      </c>
      <c r="O363" s="55">
        <v>0</v>
      </c>
      <c r="P363" s="55">
        <v>1</v>
      </c>
      <c r="Q363" s="60">
        <v>1</v>
      </c>
      <c r="R363" s="61" t="s">
        <v>4893</v>
      </c>
      <c r="S363" s="58" t="s">
        <v>5388</v>
      </c>
    </row>
    <row r="364" spans="1:19" ht="45.75" customHeight="1" x14ac:dyDescent="0.3">
      <c r="A364" s="54">
        <v>354</v>
      </c>
      <c r="B364" s="55" t="s">
        <v>5527</v>
      </c>
      <c r="C364" s="62" t="s">
        <v>54</v>
      </c>
      <c r="D364" s="63"/>
      <c r="E364" s="56" t="s">
        <v>4887</v>
      </c>
      <c r="F364" s="57" t="s">
        <v>4888</v>
      </c>
      <c r="G364" s="58" t="s">
        <v>4889</v>
      </c>
      <c r="H364" s="58" t="s">
        <v>5525</v>
      </c>
      <c r="I364" s="59" t="s">
        <v>4891</v>
      </c>
      <c r="J364" s="58" t="s">
        <v>5390</v>
      </c>
      <c r="K364" s="55">
        <v>0</v>
      </c>
      <c r="L364" s="55">
        <v>0</v>
      </c>
      <c r="M364" s="58" t="s">
        <v>5525</v>
      </c>
      <c r="N364" s="55">
        <v>365</v>
      </c>
      <c r="O364" s="55">
        <v>0</v>
      </c>
      <c r="P364" s="55">
        <v>1</v>
      </c>
      <c r="Q364" s="60">
        <v>1</v>
      </c>
      <c r="R364" s="61" t="s">
        <v>4893</v>
      </c>
      <c r="S364" s="58" t="s">
        <v>5391</v>
      </c>
    </row>
    <row r="365" spans="1:19" ht="45.75" customHeight="1" x14ac:dyDescent="0.3">
      <c r="A365" s="54">
        <v>355</v>
      </c>
      <c r="B365" s="55" t="s">
        <v>5528</v>
      </c>
      <c r="C365" s="62" t="s">
        <v>54</v>
      </c>
      <c r="D365" s="63"/>
      <c r="E365" s="56" t="s">
        <v>4887</v>
      </c>
      <c r="F365" s="57" t="s">
        <v>4888</v>
      </c>
      <c r="G365" s="58" t="s">
        <v>4889</v>
      </c>
      <c r="H365" s="58" t="s">
        <v>5525</v>
      </c>
      <c r="I365" s="59" t="s">
        <v>4891</v>
      </c>
      <c r="J365" s="58" t="s">
        <v>5393</v>
      </c>
      <c r="K365" s="55">
        <v>0</v>
      </c>
      <c r="L365" s="55">
        <v>0</v>
      </c>
      <c r="M365" s="58" t="s">
        <v>5525</v>
      </c>
      <c r="N365" s="55">
        <v>365</v>
      </c>
      <c r="O365" s="55">
        <v>0</v>
      </c>
      <c r="P365" s="55">
        <v>1</v>
      </c>
      <c r="Q365" s="60">
        <v>1</v>
      </c>
      <c r="R365" s="61" t="s">
        <v>4893</v>
      </c>
      <c r="S365" s="58" t="s">
        <v>5394</v>
      </c>
    </row>
    <row r="366" spans="1:19" ht="45.75" customHeight="1" x14ac:dyDescent="0.3">
      <c r="A366" s="54">
        <v>356</v>
      </c>
      <c r="B366" s="55" t="s">
        <v>5529</v>
      </c>
      <c r="C366" s="62" t="s">
        <v>54</v>
      </c>
      <c r="D366" s="63"/>
      <c r="E366" s="56" t="s">
        <v>4887</v>
      </c>
      <c r="F366" s="57" t="s">
        <v>4888</v>
      </c>
      <c r="G366" s="58" t="s">
        <v>4889</v>
      </c>
      <c r="H366" s="58" t="s">
        <v>5525</v>
      </c>
      <c r="I366" s="59" t="s">
        <v>4891</v>
      </c>
      <c r="J366" s="58" t="s">
        <v>5396</v>
      </c>
      <c r="K366" s="55">
        <v>0</v>
      </c>
      <c r="L366" s="55">
        <v>0</v>
      </c>
      <c r="M366" s="58" t="s">
        <v>5525</v>
      </c>
      <c r="N366" s="55">
        <v>365</v>
      </c>
      <c r="O366" s="55">
        <v>0</v>
      </c>
      <c r="P366" s="55">
        <v>1</v>
      </c>
      <c r="Q366" s="60">
        <v>1</v>
      </c>
      <c r="R366" s="61" t="s">
        <v>4893</v>
      </c>
      <c r="S366" s="58" t="s">
        <v>5397</v>
      </c>
    </row>
    <row r="367" spans="1:19" ht="45.75" customHeight="1" x14ac:dyDescent="0.3">
      <c r="A367" s="54">
        <v>357</v>
      </c>
      <c r="B367" s="55" t="s">
        <v>5530</v>
      </c>
      <c r="C367" s="62" t="s">
        <v>54</v>
      </c>
      <c r="D367" s="63"/>
      <c r="E367" s="56" t="s">
        <v>4887</v>
      </c>
      <c r="F367" s="57" t="s">
        <v>4888</v>
      </c>
      <c r="G367" s="58" t="s">
        <v>4889</v>
      </c>
      <c r="H367" s="58" t="s">
        <v>5531</v>
      </c>
      <c r="I367" s="59" t="s">
        <v>4891</v>
      </c>
      <c r="J367" s="58" t="s">
        <v>5385</v>
      </c>
      <c r="K367" s="55">
        <v>0</v>
      </c>
      <c r="L367" s="55">
        <v>0</v>
      </c>
      <c r="M367" s="58" t="s">
        <v>5531</v>
      </c>
      <c r="N367" s="55">
        <v>365</v>
      </c>
      <c r="O367" s="55">
        <v>0</v>
      </c>
      <c r="P367" s="55">
        <v>1</v>
      </c>
      <c r="Q367" s="60">
        <v>1</v>
      </c>
      <c r="R367" s="61" t="s">
        <v>4893</v>
      </c>
      <c r="S367" s="58" t="s">
        <v>5386</v>
      </c>
    </row>
    <row r="368" spans="1:19" ht="45.75" customHeight="1" x14ac:dyDescent="0.3">
      <c r="A368" s="54">
        <v>358</v>
      </c>
      <c r="B368" s="55" t="s">
        <v>5532</v>
      </c>
      <c r="C368" s="62" t="s">
        <v>54</v>
      </c>
      <c r="D368" s="63"/>
      <c r="E368" s="56" t="s">
        <v>4887</v>
      </c>
      <c r="F368" s="57" t="s">
        <v>4888</v>
      </c>
      <c r="G368" s="58" t="s">
        <v>4889</v>
      </c>
      <c r="H368" s="58" t="s">
        <v>5531</v>
      </c>
      <c r="I368" s="59" t="s">
        <v>4891</v>
      </c>
      <c r="J368" s="58" t="s">
        <v>5385</v>
      </c>
      <c r="K368" s="55">
        <v>0</v>
      </c>
      <c r="L368" s="55">
        <v>0</v>
      </c>
      <c r="M368" s="58" t="s">
        <v>5531</v>
      </c>
      <c r="N368" s="55">
        <v>365</v>
      </c>
      <c r="O368" s="55">
        <v>0</v>
      </c>
      <c r="P368" s="55">
        <v>1</v>
      </c>
      <c r="Q368" s="60">
        <v>1</v>
      </c>
      <c r="R368" s="61" t="s">
        <v>4893</v>
      </c>
      <c r="S368" s="58" t="s">
        <v>5388</v>
      </c>
    </row>
    <row r="369" spans="1:19" ht="45.75" customHeight="1" x14ac:dyDescent="0.3">
      <c r="A369" s="54">
        <v>359</v>
      </c>
      <c r="B369" s="55" t="s">
        <v>5533</v>
      </c>
      <c r="C369" s="62" t="s">
        <v>54</v>
      </c>
      <c r="D369" s="63"/>
      <c r="E369" s="56" t="s">
        <v>4887</v>
      </c>
      <c r="F369" s="57" t="s">
        <v>4888</v>
      </c>
      <c r="G369" s="58" t="s">
        <v>4889</v>
      </c>
      <c r="H369" s="58" t="s">
        <v>5531</v>
      </c>
      <c r="I369" s="59" t="s">
        <v>4891</v>
      </c>
      <c r="J369" s="58" t="s">
        <v>5390</v>
      </c>
      <c r="K369" s="55">
        <v>0</v>
      </c>
      <c r="L369" s="55">
        <v>0</v>
      </c>
      <c r="M369" s="58" t="s">
        <v>5531</v>
      </c>
      <c r="N369" s="55">
        <v>365</v>
      </c>
      <c r="O369" s="55">
        <v>0</v>
      </c>
      <c r="P369" s="55">
        <v>1</v>
      </c>
      <c r="Q369" s="60">
        <v>1</v>
      </c>
      <c r="R369" s="61" t="s">
        <v>4893</v>
      </c>
      <c r="S369" s="58" t="s">
        <v>5391</v>
      </c>
    </row>
    <row r="370" spans="1:19" ht="45.75" customHeight="1" x14ac:dyDescent="0.3">
      <c r="A370" s="54">
        <v>360</v>
      </c>
      <c r="B370" s="55" t="s">
        <v>5534</v>
      </c>
      <c r="C370" s="62" t="s">
        <v>54</v>
      </c>
      <c r="D370" s="63"/>
      <c r="E370" s="56" t="s">
        <v>4887</v>
      </c>
      <c r="F370" s="57" t="s">
        <v>4888</v>
      </c>
      <c r="G370" s="58" t="s">
        <v>4889</v>
      </c>
      <c r="H370" s="58" t="s">
        <v>5531</v>
      </c>
      <c r="I370" s="59" t="s">
        <v>4891</v>
      </c>
      <c r="J370" s="58" t="s">
        <v>5393</v>
      </c>
      <c r="K370" s="55">
        <v>0</v>
      </c>
      <c r="L370" s="55">
        <v>0</v>
      </c>
      <c r="M370" s="58" t="s">
        <v>5531</v>
      </c>
      <c r="N370" s="55">
        <v>365</v>
      </c>
      <c r="O370" s="55">
        <v>0</v>
      </c>
      <c r="P370" s="55">
        <v>1</v>
      </c>
      <c r="Q370" s="60">
        <v>1</v>
      </c>
      <c r="R370" s="61" t="s">
        <v>4893</v>
      </c>
      <c r="S370" s="58" t="s">
        <v>5394</v>
      </c>
    </row>
    <row r="371" spans="1:19" ht="45.75" customHeight="1" x14ac:dyDescent="0.3">
      <c r="A371" s="54">
        <v>361</v>
      </c>
      <c r="B371" s="55" t="s">
        <v>5535</v>
      </c>
      <c r="C371" s="62" t="s">
        <v>54</v>
      </c>
      <c r="D371" s="63"/>
      <c r="E371" s="56" t="s">
        <v>4887</v>
      </c>
      <c r="F371" s="57" t="s">
        <v>4888</v>
      </c>
      <c r="G371" s="58" t="s">
        <v>4889</v>
      </c>
      <c r="H371" s="58" t="s">
        <v>5531</v>
      </c>
      <c r="I371" s="59" t="s">
        <v>4891</v>
      </c>
      <c r="J371" s="58" t="s">
        <v>5396</v>
      </c>
      <c r="K371" s="55">
        <v>0</v>
      </c>
      <c r="L371" s="55">
        <v>0</v>
      </c>
      <c r="M371" s="58" t="s">
        <v>5531</v>
      </c>
      <c r="N371" s="55">
        <v>365</v>
      </c>
      <c r="O371" s="55">
        <v>0</v>
      </c>
      <c r="P371" s="55">
        <v>1</v>
      </c>
      <c r="Q371" s="60">
        <v>1</v>
      </c>
      <c r="R371" s="61" t="s">
        <v>4893</v>
      </c>
      <c r="S371" s="58" t="s">
        <v>5397</v>
      </c>
    </row>
    <row r="372" spans="1:19" ht="45.75" customHeight="1" x14ac:dyDescent="0.3">
      <c r="A372" s="54">
        <v>362</v>
      </c>
      <c r="B372" s="55" t="s">
        <v>5536</v>
      </c>
      <c r="C372" s="62" t="s">
        <v>54</v>
      </c>
      <c r="D372" s="63"/>
      <c r="E372" s="56" t="s">
        <v>4887</v>
      </c>
      <c r="F372" s="57" t="s">
        <v>4888</v>
      </c>
      <c r="G372" s="58" t="s">
        <v>4889</v>
      </c>
      <c r="H372" s="58" t="s">
        <v>5537</v>
      </c>
      <c r="I372" s="59" t="s">
        <v>4891</v>
      </c>
      <c r="J372" s="58" t="s">
        <v>5385</v>
      </c>
      <c r="K372" s="55">
        <v>0</v>
      </c>
      <c r="L372" s="55">
        <v>0</v>
      </c>
      <c r="M372" s="58" t="s">
        <v>5537</v>
      </c>
      <c r="N372" s="55">
        <v>365</v>
      </c>
      <c r="O372" s="55">
        <v>0</v>
      </c>
      <c r="P372" s="55">
        <v>1</v>
      </c>
      <c r="Q372" s="60">
        <v>1</v>
      </c>
      <c r="R372" s="61" t="s">
        <v>4893</v>
      </c>
      <c r="S372" s="58" t="s">
        <v>5386</v>
      </c>
    </row>
    <row r="373" spans="1:19" ht="45.75" customHeight="1" x14ac:dyDescent="0.3">
      <c r="A373" s="54">
        <v>363</v>
      </c>
      <c r="B373" s="55" t="s">
        <v>5538</v>
      </c>
      <c r="C373" s="62" t="s">
        <v>54</v>
      </c>
      <c r="D373" s="63"/>
      <c r="E373" s="56" t="s">
        <v>4887</v>
      </c>
      <c r="F373" s="57" t="s">
        <v>4888</v>
      </c>
      <c r="G373" s="58" t="s">
        <v>4889</v>
      </c>
      <c r="H373" s="58" t="s">
        <v>5537</v>
      </c>
      <c r="I373" s="59" t="s">
        <v>4891</v>
      </c>
      <c r="J373" s="58" t="s">
        <v>5385</v>
      </c>
      <c r="K373" s="55">
        <v>0</v>
      </c>
      <c r="L373" s="55">
        <v>0</v>
      </c>
      <c r="M373" s="58" t="s">
        <v>5537</v>
      </c>
      <c r="N373" s="55">
        <v>365</v>
      </c>
      <c r="O373" s="55">
        <v>0</v>
      </c>
      <c r="P373" s="55">
        <v>1</v>
      </c>
      <c r="Q373" s="60">
        <v>1</v>
      </c>
      <c r="R373" s="61" t="s">
        <v>4893</v>
      </c>
      <c r="S373" s="58" t="s">
        <v>5388</v>
      </c>
    </row>
    <row r="374" spans="1:19" ht="45.75" customHeight="1" x14ac:dyDescent="0.3">
      <c r="A374" s="54">
        <v>364</v>
      </c>
      <c r="B374" s="55" t="s">
        <v>5539</v>
      </c>
      <c r="C374" s="62" t="s">
        <v>54</v>
      </c>
      <c r="D374" s="63"/>
      <c r="E374" s="56" t="s">
        <v>4887</v>
      </c>
      <c r="F374" s="57" t="s">
        <v>4888</v>
      </c>
      <c r="G374" s="58" t="s">
        <v>4889</v>
      </c>
      <c r="H374" s="58" t="s">
        <v>5537</v>
      </c>
      <c r="I374" s="59" t="s">
        <v>4891</v>
      </c>
      <c r="J374" s="58" t="s">
        <v>5390</v>
      </c>
      <c r="K374" s="55">
        <v>0</v>
      </c>
      <c r="L374" s="55">
        <v>0</v>
      </c>
      <c r="M374" s="58" t="s">
        <v>5537</v>
      </c>
      <c r="N374" s="55">
        <v>365</v>
      </c>
      <c r="O374" s="55">
        <v>0</v>
      </c>
      <c r="P374" s="55">
        <v>1</v>
      </c>
      <c r="Q374" s="60">
        <v>1</v>
      </c>
      <c r="R374" s="61" t="s">
        <v>4893</v>
      </c>
      <c r="S374" s="58" t="s">
        <v>5391</v>
      </c>
    </row>
    <row r="375" spans="1:19" ht="45.75" customHeight="1" x14ac:dyDescent="0.3">
      <c r="A375" s="54">
        <v>365</v>
      </c>
      <c r="B375" s="55" t="s">
        <v>5540</v>
      </c>
      <c r="C375" s="62" t="s">
        <v>54</v>
      </c>
      <c r="D375" s="63"/>
      <c r="E375" s="56" t="s">
        <v>4887</v>
      </c>
      <c r="F375" s="57" t="s">
        <v>4888</v>
      </c>
      <c r="G375" s="58" t="s">
        <v>4889</v>
      </c>
      <c r="H375" s="58" t="s">
        <v>5537</v>
      </c>
      <c r="I375" s="59" t="s">
        <v>4891</v>
      </c>
      <c r="J375" s="58" t="s">
        <v>5393</v>
      </c>
      <c r="K375" s="55">
        <v>0</v>
      </c>
      <c r="L375" s="55">
        <v>0</v>
      </c>
      <c r="M375" s="58" t="s">
        <v>5537</v>
      </c>
      <c r="N375" s="55">
        <v>365</v>
      </c>
      <c r="O375" s="55">
        <v>0</v>
      </c>
      <c r="P375" s="55">
        <v>1</v>
      </c>
      <c r="Q375" s="60">
        <v>1</v>
      </c>
      <c r="R375" s="61" t="s">
        <v>4893</v>
      </c>
      <c r="S375" s="58" t="s">
        <v>5394</v>
      </c>
    </row>
    <row r="376" spans="1:19" ht="45.75" customHeight="1" x14ac:dyDescent="0.3">
      <c r="A376" s="54">
        <v>366</v>
      </c>
      <c r="B376" s="55" t="s">
        <v>5541</v>
      </c>
      <c r="C376" s="62" t="s">
        <v>54</v>
      </c>
      <c r="D376" s="63"/>
      <c r="E376" s="56" t="s">
        <v>4887</v>
      </c>
      <c r="F376" s="57" t="s">
        <v>4888</v>
      </c>
      <c r="G376" s="58" t="s">
        <v>4889</v>
      </c>
      <c r="H376" s="58" t="s">
        <v>5537</v>
      </c>
      <c r="I376" s="59" t="s">
        <v>4891</v>
      </c>
      <c r="J376" s="58" t="s">
        <v>5396</v>
      </c>
      <c r="K376" s="55">
        <v>0</v>
      </c>
      <c r="L376" s="55">
        <v>0</v>
      </c>
      <c r="M376" s="58" t="s">
        <v>5537</v>
      </c>
      <c r="N376" s="55">
        <v>365</v>
      </c>
      <c r="O376" s="55">
        <v>0</v>
      </c>
      <c r="P376" s="55">
        <v>1</v>
      </c>
      <c r="Q376" s="60">
        <v>1</v>
      </c>
      <c r="R376" s="61" t="s">
        <v>4893</v>
      </c>
      <c r="S376" s="58" t="s">
        <v>5397</v>
      </c>
    </row>
    <row r="377" spans="1:19" ht="45.75" customHeight="1" x14ac:dyDescent="0.3">
      <c r="A377" s="54">
        <v>367</v>
      </c>
      <c r="B377" s="55" t="s">
        <v>5542</v>
      </c>
      <c r="C377" s="62" t="s">
        <v>54</v>
      </c>
      <c r="D377" s="63"/>
      <c r="E377" s="56" t="s">
        <v>4887</v>
      </c>
      <c r="F377" s="57" t="s">
        <v>4888</v>
      </c>
      <c r="G377" s="58" t="s">
        <v>4889</v>
      </c>
      <c r="H377" s="58" t="s">
        <v>5543</v>
      </c>
      <c r="I377" s="59" t="s">
        <v>4891</v>
      </c>
      <c r="J377" s="58" t="s">
        <v>5385</v>
      </c>
      <c r="K377" s="55">
        <v>0</v>
      </c>
      <c r="L377" s="55">
        <v>0</v>
      </c>
      <c r="M377" s="58" t="s">
        <v>5543</v>
      </c>
      <c r="N377" s="55">
        <v>365</v>
      </c>
      <c r="O377" s="55">
        <v>0</v>
      </c>
      <c r="P377" s="55">
        <v>1</v>
      </c>
      <c r="Q377" s="60">
        <v>1</v>
      </c>
      <c r="R377" s="61" t="s">
        <v>4893</v>
      </c>
      <c r="S377" s="58" t="s">
        <v>5386</v>
      </c>
    </row>
    <row r="378" spans="1:19" ht="45.75" customHeight="1" x14ac:dyDescent="0.3">
      <c r="A378" s="54">
        <v>368</v>
      </c>
      <c r="B378" s="55" t="s">
        <v>5544</v>
      </c>
      <c r="C378" s="62" t="s">
        <v>54</v>
      </c>
      <c r="D378" s="63"/>
      <c r="E378" s="56" t="s">
        <v>4887</v>
      </c>
      <c r="F378" s="57" t="s">
        <v>4888</v>
      </c>
      <c r="G378" s="58" t="s">
        <v>4889</v>
      </c>
      <c r="H378" s="58" t="s">
        <v>5543</v>
      </c>
      <c r="I378" s="59" t="s">
        <v>4891</v>
      </c>
      <c r="J378" s="58" t="s">
        <v>5385</v>
      </c>
      <c r="K378" s="55">
        <v>0</v>
      </c>
      <c r="L378" s="55">
        <v>0</v>
      </c>
      <c r="M378" s="58" t="s">
        <v>5543</v>
      </c>
      <c r="N378" s="55">
        <v>365</v>
      </c>
      <c r="O378" s="55">
        <v>0</v>
      </c>
      <c r="P378" s="55">
        <v>1</v>
      </c>
      <c r="Q378" s="60">
        <v>1</v>
      </c>
      <c r="R378" s="61" t="s">
        <v>4893</v>
      </c>
      <c r="S378" s="58" t="s">
        <v>5388</v>
      </c>
    </row>
    <row r="379" spans="1:19" ht="45.75" customHeight="1" x14ac:dyDescent="0.3">
      <c r="A379" s="54">
        <v>369</v>
      </c>
      <c r="B379" s="55" t="s">
        <v>5545</v>
      </c>
      <c r="C379" s="62" t="s">
        <v>54</v>
      </c>
      <c r="D379" s="63"/>
      <c r="E379" s="56" t="s">
        <v>4887</v>
      </c>
      <c r="F379" s="64" t="s">
        <v>4888</v>
      </c>
      <c r="G379" s="64" t="s">
        <v>4889</v>
      </c>
      <c r="H379" s="64" t="s">
        <v>5543</v>
      </c>
      <c r="I379" s="59" t="s">
        <v>4891</v>
      </c>
      <c r="J379" s="58" t="s">
        <v>5390</v>
      </c>
      <c r="K379" s="55">
        <v>0</v>
      </c>
      <c r="L379" s="55">
        <v>0</v>
      </c>
      <c r="M379" s="64" t="s">
        <v>5543</v>
      </c>
      <c r="N379" s="55">
        <v>365</v>
      </c>
      <c r="O379" s="55">
        <v>0</v>
      </c>
      <c r="P379" s="55">
        <v>1</v>
      </c>
      <c r="Q379" s="60">
        <v>0.67</v>
      </c>
      <c r="R379" s="61" t="s">
        <v>4893</v>
      </c>
      <c r="S379" s="64" t="s">
        <v>5391</v>
      </c>
    </row>
    <row r="380" spans="1:19" ht="45.75" customHeight="1" x14ac:dyDescent="0.3">
      <c r="A380" s="54">
        <v>370</v>
      </c>
      <c r="B380" s="55" t="s">
        <v>5546</v>
      </c>
      <c r="C380" s="62" t="s">
        <v>54</v>
      </c>
      <c r="D380" s="63"/>
      <c r="E380" s="56" t="s">
        <v>4887</v>
      </c>
      <c r="F380" s="57" t="s">
        <v>4888</v>
      </c>
      <c r="G380" s="58" t="s">
        <v>4889</v>
      </c>
      <c r="H380" s="58" t="s">
        <v>5543</v>
      </c>
      <c r="I380" s="59" t="s">
        <v>4891</v>
      </c>
      <c r="J380" s="58" t="s">
        <v>5393</v>
      </c>
      <c r="K380" s="55">
        <v>0</v>
      </c>
      <c r="L380" s="55">
        <v>0</v>
      </c>
      <c r="M380" s="58" t="s">
        <v>5543</v>
      </c>
      <c r="N380" s="55">
        <v>365</v>
      </c>
      <c r="O380" s="55">
        <v>0</v>
      </c>
      <c r="P380" s="55">
        <v>1</v>
      </c>
      <c r="Q380" s="60">
        <v>1</v>
      </c>
      <c r="R380" s="61" t="s">
        <v>4893</v>
      </c>
      <c r="S380" s="58" t="s">
        <v>5394</v>
      </c>
    </row>
    <row r="381" spans="1:19" ht="45.75" customHeight="1" x14ac:dyDescent="0.3">
      <c r="A381" s="54">
        <v>371</v>
      </c>
      <c r="B381" s="55" t="s">
        <v>5547</v>
      </c>
      <c r="C381" s="62" t="s">
        <v>54</v>
      </c>
      <c r="D381" s="63"/>
      <c r="E381" s="56" t="s">
        <v>4887</v>
      </c>
      <c r="F381" s="57" t="s">
        <v>4888</v>
      </c>
      <c r="G381" s="58" t="s">
        <v>4889</v>
      </c>
      <c r="H381" s="58" t="s">
        <v>5543</v>
      </c>
      <c r="I381" s="59" t="s">
        <v>4891</v>
      </c>
      <c r="J381" s="58" t="s">
        <v>5396</v>
      </c>
      <c r="K381" s="55">
        <v>0</v>
      </c>
      <c r="L381" s="55">
        <v>0</v>
      </c>
      <c r="M381" s="58" t="s">
        <v>5543</v>
      </c>
      <c r="N381" s="55">
        <v>365</v>
      </c>
      <c r="O381" s="55">
        <v>0</v>
      </c>
      <c r="P381" s="55">
        <v>1</v>
      </c>
      <c r="Q381" s="60">
        <v>1</v>
      </c>
      <c r="R381" s="61" t="s">
        <v>4893</v>
      </c>
      <c r="S381" s="58" t="s">
        <v>5397</v>
      </c>
    </row>
    <row r="382" spans="1:19" ht="45.75" customHeight="1" x14ac:dyDescent="0.3">
      <c r="A382" s="54">
        <v>372</v>
      </c>
      <c r="B382" s="55" t="s">
        <v>5548</v>
      </c>
      <c r="C382" s="62" t="s">
        <v>54</v>
      </c>
      <c r="D382" s="63"/>
      <c r="E382" s="56" t="s">
        <v>4887</v>
      </c>
      <c r="F382" s="57" t="s">
        <v>4888</v>
      </c>
      <c r="G382" s="58" t="s">
        <v>4889</v>
      </c>
      <c r="H382" s="58" t="s">
        <v>5549</v>
      </c>
      <c r="I382" s="59" t="s">
        <v>4891</v>
      </c>
      <c r="J382" s="58" t="s">
        <v>5385</v>
      </c>
      <c r="K382" s="55">
        <v>0</v>
      </c>
      <c r="L382" s="55">
        <v>0</v>
      </c>
      <c r="M382" s="58" t="s">
        <v>5549</v>
      </c>
      <c r="N382" s="55">
        <v>365</v>
      </c>
      <c r="O382" s="55">
        <v>0</v>
      </c>
      <c r="P382" s="55">
        <v>1</v>
      </c>
      <c r="Q382" s="60">
        <v>1</v>
      </c>
      <c r="R382" s="61" t="s">
        <v>4893</v>
      </c>
      <c r="S382" s="58" t="s">
        <v>5386</v>
      </c>
    </row>
    <row r="383" spans="1:19" ht="45.75" customHeight="1" x14ac:dyDescent="0.3">
      <c r="A383" s="54">
        <v>373</v>
      </c>
      <c r="B383" s="55" t="s">
        <v>5550</v>
      </c>
      <c r="C383" s="62" t="s">
        <v>54</v>
      </c>
      <c r="D383" s="63"/>
      <c r="E383" s="56" t="s">
        <v>4887</v>
      </c>
      <c r="F383" s="57" t="s">
        <v>4888</v>
      </c>
      <c r="G383" s="58" t="s">
        <v>4889</v>
      </c>
      <c r="H383" s="58" t="s">
        <v>5549</v>
      </c>
      <c r="I383" s="59" t="s">
        <v>4891</v>
      </c>
      <c r="J383" s="58" t="s">
        <v>5385</v>
      </c>
      <c r="K383" s="55">
        <v>0</v>
      </c>
      <c r="L383" s="55">
        <v>0</v>
      </c>
      <c r="M383" s="58" t="s">
        <v>5549</v>
      </c>
      <c r="N383" s="55">
        <v>365</v>
      </c>
      <c r="O383" s="55">
        <v>0</v>
      </c>
      <c r="P383" s="55">
        <v>1</v>
      </c>
      <c r="Q383" s="60">
        <v>1</v>
      </c>
      <c r="R383" s="61" t="s">
        <v>4893</v>
      </c>
      <c r="S383" s="58" t="s">
        <v>5388</v>
      </c>
    </row>
    <row r="384" spans="1:19" ht="45.75" customHeight="1" x14ac:dyDescent="0.3">
      <c r="A384" s="54">
        <v>374</v>
      </c>
      <c r="B384" s="55" t="s">
        <v>5551</v>
      </c>
      <c r="C384" s="62" t="s">
        <v>54</v>
      </c>
      <c r="D384" s="63"/>
      <c r="E384" s="56" t="s">
        <v>4887</v>
      </c>
      <c r="F384" s="57" t="s">
        <v>4888</v>
      </c>
      <c r="G384" s="58" t="s">
        <v>4889</v>
      </c>
      <c r="H384" s="58" t="s">
        <v>5549</v>
      </c>
      <c r="I384" s="59" t="s">
        <v>4891</v>
      </c>
      <c r="J384" s="58" t="s">
        <v>5390</v>
      </c>
      <c r="K384" s="55">
        <v>0</v>
      </c>
      <c r="L384" s="55">
        <v>0</v>
      </c>
      <c r="M384" s="58" t="s">
        <v>5549</v>
      </c>
      <c r="N384" s="55">
        <v>365</v>
      </c>
      <c r="O384" s="55">
        <v>0</v>
      </c>
      <c r="P384" s="55">
        <v>1</v>
      </c>
      <c r="Q384" s="60">
        <v>1</v>
      </c>
      <c r="R384" s="61" t="s">
        <v>4893</v>
      </c>
      <c r="S384" s="58" t="s">
        <v>5391</v>
      </c>
    </row>
    <row r="385" spans="1:19" ht="45.75" customHeight="1" x14ac:dyDescent="0.3">
      <c r="A385" s="54">
        <v>375</v>
      </c>
      <c r="B385" s="55" t="s">
        <v>5552</v>
      </c>
      <c r="C385" s="62" t="s">
        <v>54</v>
      </c>
      <c r="D385" s="63"/>
      <c r="E385" s="56" t="s">
        <v>4887</v>
      </c>
      <c r="F385" s="57" t="s">
        <v>4888</v>
      </c>
      <c r="G385" s="58" t="s">
        <v>4889</v>
      </c>
      <c r="H385" s="58" t="s">
        <v>5549</v>
      </c>
      <c r="I385" s="59" t="s">
        <v>4891</v>
      </c>
      <c r="J385" s="58" t="s">
        <v>5393</v>
      </c>
      <c r="K385" s="55">
        <v>0</v>
      </c>
      <c r="L385" s="55">
        <v>0</v>
      </c>
      <c r="M385" s="58" t="s">
        <v>5549</v>
      </c>
      <c r="N385" s="55">
        <v>365</v>
      </c>
      <c r="O385" s="55">
        <v>0</v>
      </c>
      <c r="P385" s="55">
        <v>1</v>
      </c>
      <c r="Q385" s="60">
        <v>1</v>
      </c>
      <c r="R385" s="61" t="s">
        <v>4893</v>
      </c>
      <c r="S385" s="58" t="s">
        <v>5394</v>
      </c>
    </row>
    <row r="386" spans="1:19" ht="45.75" customHeight="1" x14ac:dyDescent="0.3">
      <c r="A386" s="54">
        <v>376</v>
      </c>
      <c r="B386" s="55" t="s">
        <v>5553</v>
      </c>
      <c r="C386" s="62" t="s">
        <v>54</v>
      </c>
      <c r="D386" s="63"/>
      <c r="E386" s="56" t="s">
        <v>4887</v>
      </c>
      <c r="F386" s="57" t="s">
        <v>4888</v>
      </c>
      <c r="G386" s="58" t="s">
        <v>4889</v>
      </c>
      <c r="H386" s="58" t="s">
        <v>5549</v>
      </c>
      <c r="I386" s="59" t="s">
        <v>4891</v>
      </c>
      <c r="J386" s="58" t="s">
        <v>5396</v>
      </c>
      <c r="K386" s="55">
        <v>0</v>
      </c>
      <c r="L386" s="55">
        <v>0</v>
      </c>
      <c r="M386" s="58" t="s">
        <v>5549</v>
      </c>
      <c r="N386" s="55">
        <v>365</v>
      </c>
      <c r="O386" s="55">
        <v>0</v>
      </c>
      <c r="P386" s="55">
        <v>1</v>
      </c>
      <c r="Q386" s="60">
        <v>1</v>
      </c>
      <c r="R386" s="61" t="s">
        <v>4893</v>
      </c>
      <c r="S386" s="58" t="s">
        <v>5397</v>
      </c>
    </row>
    <row r="387" spans="1:19" ht="45.75" customHeight="1" x14ac:dyDescent="0.3">
      <c r="A387" s="54">
        <v>377</v>
      </c>
      <c r="B387" s="55" t="s">
        <v>5554</v>
      </c>
      <c r="C387" s="62" t="s">
        <v>54</v>
      </c>
      <c r="D387" s="63"/>
      <c r="E387" s="56" t="s">
        <v>4887</v>
      </c>
      <c r="F387" s="57" t="s">
        <v>4888</v>
      </c>
      <c r="G387" s="58" t="s">
        <v>4889</v>
      </c>
      <c r="H387" s="58" t="s">
        <v>5555</v>
      </c>
      <c r="I387" s="59" t="s">
        <v>4891</v>
      </c>
      <c r="J387" s="58" t="s">
        <v>5385</v>
      </c>
      <c r="K387" s="55">
        <v>0</v>
      </c>
      <c r="L387" s="55">
        <v>0</v>
      </c>
      <c r="M387" s="58" t="s">
        <v>5555</v>
      </c>
      <c r="N387" s="55">
        <v>365</v>
      </c>
      <c r="O387" s="55">
        <v>0</v>
      </c>
      <c r="P387" s="55">
        <v>1</v>
      </c>
      <c r="Q387" s="60">
        <v>1</v>
      </c>
      <c r="R387" s="61" t="s">
        <v>4893</v>
      </c>
      <c r="S387" s="58" t="s">
        <v>5386</v>
      </c>
    </row>
    <row r="388" spans="1:19" ht="45.75" customHeight="1" x14ac:dyDescent="0.3">
      <c r="A388" s="54">
        <v>378</v>
      </c>
      <c r="B388" s="55" t="s">
        <v>5556</v>
      </c>
      <c r="C388" s="62" t="s">
        <v>54</v>
      </c>
      <c r="D388" s="63"/>
      <c r="E388" s="56" t="s">
        <v>4887</v>
      </c>
      <c r="F388" s="57" t="s">
        <v>4888</v>
      </c>
      <c r="G388" s="58" t="s">
        <v>4889</v>
      </c>
      <c r="H388" s="58" t="s">
        <v>5555</v>
      </c>
      <c r="I388" s="59" t="s">
        <v>4891</v>
      </c>
      <c r="J388" s="58" t="s">
        <v>5385</v>
      </c>
      <c r="K388" s="55">
        <v>0</v>
      </c>
      <c r="L388" s="55">
        <v>0</v>
      </c>
      <c r="M388" s="58" t="s">
        <v>5555</v>
      </c>
      <c r="N388" s="55">
        <v>365</v>
      </c>
      <c r="O388" s="55">
        <v>0</v>
      </c>
      <c r="P388" s="55">
        <v>1</v>
      </c>
      <c r="Q388" s="60">
        <v>1</v>
      </c>
      <c r="R388" s="61" t="s">
        <v>4893</v>
      </c>
      <c r="S388" s="58" t="s">
        <v>5388</v>
      </c>
    </row>
    <row r="389" spans="1:19" ht="45.75" customHeight="1" x14ac:dyDescent="0.3">
      <c r="A389" s="54">
        <v>379</v>
      </c>
      <c r="B389" s="55" t="s">
        <v>5557</v>
      </c>
      <c r="C389" s="62" t="s">
        <v>54</v>
      </c>
      <c r="D389" s="63"/>
      <c r="E389" s="56" t="s">
        <v>4887</v>
      </c>
      <c r="F389" s="57" t="s">
        <v>4888</v>
      </c>
      <c r="G389" s="58" t="s">
        <v>4889</v>
      </c>
      <c r="H389" s="58" t="s">
        <v>5555</v>
      </c>
      <c r="I389" s="59" t="s">
        <v>4891</v>
      </c>
      <c r="J389" s="58" t="s">
        <v>5390</v>
      </c>
      <c r="K389" s="55">
        <v>0</v>
      </c>
      <c r="L389" s="55">
        <v>0</v>
      </c>
      <c r="M389" s="58" t="s">
        <v>5555</v>
      </c>
      <c r="N389" s="55">
        <v>365</v>
      </c>
      <c r="O389" s="55">
        <v>0</v>
      </c>
      <c r="P389" s="55">
        <v>1</v>
      </c>
      <c r="Q389" s="60">
        <v>1</v>
      </c>
      <c r="R389" s="61" t="s">
        <v>4893</v>
      </c>
      <c r="S389" s="58" t="s">
        <v>5391</v>
      </c>
    </row>
    <row r="390" spans="1:19" ht="45.75" customHeight="1" x14ac:dyDescent="0.3">
      <c r="A390" s="54">
        <v>380</v>
      </c>
      <c r="B390" s="55" t="s">
        <v>5558</v>
      </c>
      <c r="C390" s="62" t="s">
        <v>54</v>
      </c>
      <c r="D390" s="63"/>
      <c r="E390" s="56" t="s">
        <v>4887</v>
      </c>
      <c r="F390" s="57" t="s">
        <v>4888</v>
      </c>
      <c r="G390" s="58" t="s">
        <v>4889</v>
      </c>
      <c r="H390" s="58" t="s">
        <v>5555</v>
      </c>
      <c r="I390" s="59" t="s">
        <v>4891</v>
      </c>
      <c r="J390" s="58" t="s">
        <v>5393</v>
      </c>
      <c r="K390" s="55">
        <v>0</v>
      </c>
      <c r="L390" s="55">
        <v>0</v>
      </c>
      <c r="M390" s="58" t="s">
        <v>5555</v>
      </c>
      <c r="N390" s="55">
        <v>365</v>
      </c>
      <c r="O390" s="55">
        <v>0</v>
      </c>
      <c r="P390" s="55">
        <v>1</v>
      </c>
      <c r="Q390" s="60">
        <v>1</v>
      </c>
      <c r="R390" s="61" t="s">
        <v>4893</v>
      </c>
      <c r="S390" s="58" t="s">
        <v>5394</v>
      </c>
    </row>
    <row r="391" spans="1:19" ht="45.75" customHeight="1" x14ac:dyDescent="0.3">
      <c r="A391" s="54">
        <v>381</v>
      </c>
      <c r="B391" s="55" t="s">
        <v>5559</v>
      </c>
      <c r="C391" s="62" t="s">
        <v>54</v>
      </c>
      <c r="D391" s="63"/>
      <c r="E391" s="56" t="s">
        <v>4887</v>
      </c>
      <c r="F391" s="57" t="s">
        <v>4888</v>
      </c>
      <c r="G391" s="58" t="s">
        <v>4889</v>
      </c>
      <c r="H391" s="58" t="s">
        <v>5555</v>
      </c>
      <c r="I391" s="59" t="s">
        <v>4891</v>
      </c>
      <c r="J391" s="58" t="s">
        <v>5396</v>
      </c>
      <c r="K391" s="55">
        <v>0</v>
      </c>
      <c r="L391" s="55">
        <v>0</v>
      </c>
      <c r="M391" s="58" t="s">
        <v>5555</v>
      </c>
      <c r="N391" s="55">
        <v>365</v>
      </c>
      <c r="O391" s="55">
        <v>0</v>
      </c>
      <c r="P391" s="55">
        <v>1</v>
      </c>
      <c r="Q391" s="60">
        <v>1</v>
      </c>
      <c r="R391" s="61" t="s">
        <v>4893</v>
      </c>
      <c r="S391" s="58" t="s">
        <v>5397</v>
      </c>
    </row>
    <row r="392" spans="1:19" ht="45.75" customHeight="1" x14ac:dyDescent="0.3">
      <c r="A392" s="54">
        <v>382</v>
      </c>
      <c r="B392" s="55" t="s">
        <v>5560</v>
      </c>
      <c r="C392" s="62" t="s">
        <v>54</v>
      </c>
      <c r="D392" s="63"/>
      <c r="E392" s="56" t="s">
        <v>4887</v>
      </c>
      <c r="F392" s="57" t="s">
        <v>4888</v>
      </c>
      <c r="G392" s="58" t="s">
        <v>4889</v>
      </c>
      <c r="H392" s="58" t="s">
        <v>5561</v>
      </c>
      <c r="I392" s="59" t="s">
        <v>4891</v>
      </c>
      <c r="J392" s="58" t="s">
        <v>5385</v>
      </c>
      <c r="K392" s="55">
        <v>0</v>
      </c>
      <c r="L392" s="55">
        <v>0</v>
      </c>
      <c r="M392" s="58" t="s">
        <v>5561</v>
      </c>
      <c r="N392" s="55">
        <v>365</v>
      </c>
      <c r="O392" s="55">
        <v>0</v>
      </c>
      <c r="P392" s="55">
        <v>1</v>
      </c>
      <c r="Q392" s="60">
        <v>1</v>
      </c>
      <c r="R392" s="61" t="s">
        <v>4893</v>
      </c>
      <c r="S392" s="58" t="s">
        <v>5386</v>
      </c>
    </row>
    <row r="393" spans="1:19" ht="45.75" customHeight="1" x14ac:dyDescent="0.3">
      <c r="A393" s="54">
        <v>383</v>
      </c>
      <c r="B393" s="55" t="s">
        <v>5562</v>
      </c>
      <c r="C393" s="62" t="s">
        <v>54</v>
      </c>
      <c r="D393" s="63"/>
      <c r="E393" s="56" t="s">
        <v>4887</v>
      </c>
      <c r="F393" s="57" t="s">
        <v>4888</v>
      </c>
      <c r="G393" s="58" t="s">
        <v>4889</v>
      </c>
      <c r="H393" s="58" t="s">
        <v>5561</v>
      </c>
      <c r="I393" s="59" t="s">
        <v>4891</v>
      </c>
      <c r="J393" s="58" t="s">
        <v>5385</v>
      </c>
      <c r="K393" s="55">
        <v>0</v>
      </c>
      <c r="L393" s="55">
        <v>0</v>
      </c>
      <c r="M393" s="58" t="s">
        <v>5561</v>
      </c>
      <c r="N393" s="55">
        <v>365</v>
      </c>
      <c r="O393" s="55">
        <v>0</v>
      </c>
      <c r="P393" s="55">
        <v>1</v>
      </c>
      <c r="Q393" s="60">
        <v>1</v>
      </c>
      <c r="R393" s="61" t="s">
        <v>4893</v>
      </c>
      <c r="S393" s="58" t="s">
        <v>5388</v>
      </c>
    </row>
    <row r="394" spans="1:19" ht="45.75" customHeight="1" x14ac:dyDescent="0.3">
      <c r="A394" s="54">
        <v>384</v>
      </c>
      <c r="B394" s="55" t="s">
        <v>5563</v>
      </c>
      <c r="C394" s="62" t="s">
        <v>54</v>
      </c>
      <c r="D394" s="63"/>
      <c r="E394" s="56" t="s">
        <v>4887</v>
      </c>
      <c r="F394" s="57" t="s">
        <v>4888</v>
      </c>
      <c r="G394" s="58" t="s">
        <v>4889</v>
      </c>
      <c r="H394" s="58" t="s">
        <v>5561</v>
      </c>
      <c r="I394" s="59" t="s">
        <v>4891</v>
      </c>
      <c r="J394" s="58" t="s">
        <v>5390</v>
      </c>
      <c r="K394" s="55">
        <v>0</v>
      </c>
      <c r="L394" s="55">
        <v>0</v>
      </c>
      <c r="M394" s="58" t="s">
        <v>5561</v>
      </c>
      <c r="N394" s="55">
        <v>365</v>
      </c>
      <c r="O394" s="55">
        <v>0</v>
      </c>
      <c r="P394" s="55">
        <v>1</v>
      </c>
      <c r="Q394" s="60">
        <v>1</v>
      </c>
      <c r="R394" s="61" t="s">
        <v>4893</v>
      </c>
      <c r="S394" s="58" t="s">
        <v>5391</v>
      </c>
    </row>
    <row r="395" spans="1:19" ht="45.75" customHeight="1" x14ac:dyDescent="0.3">
      <c r="A395" s="54">
        <v>385</v>
      </c>
      <c r="B395" s="55" t="s">
        <v>5564</v>
      </c>
      <c r="C395" s="62" t="s">
        <v>54</v>
      </c>
      <c r="D395" s="63"/>
      <c r="E395" s="56" t="s">
        <v>4887</v>
      </c>
      <c r="F395" s="57" t="s">
        <v>4888</v>
      </c>
      <c r="G395" s="58" t="s">
        <v>4889</v>
      </c>
      <c r="H395" s="58" t="s">
        <v>5561</v>
      </c>
      <c r="I395" s="59" t="s">
        <v>4891</v>
      </c>
      <c r="J395" s="58" t="s">
        <v>5393</v>
      </c>
      <c r="K395" s="55">
        <v>0</v>
      </c>
      <c r="L395" s="55">
        <v>0</v>
      </c>
      <c r="M395" s="58" t="s">
        <v>5561</v>
      </c>
      <c r="N395" s="55">
        <v>365</v>
      </c>
      <c r="O395" s="55">
        <v>0</v>
      </c>
      <c r="P395" s="55">
        <v>1</v>
      </c>
      <c r="Q395" s="60">
        <v>1</v>
      </c>
      <c r="R395" s="61" t="s">
        <v>4893</v>
      </c>
      <c r="S395" s="58" t="s">
        <v>5394</v>
      </c>
    </row>
    <row r="396" spans="1:19" ht="45.75" customHeight="1" x14ac:dyDescent="0.3">
      <c r="A396" s="54">
        <v>386</v>
      </c>
      <c r="B396" s="55" t="s">
        <v>5565</v>
      </c>
      <c r="C396" s="62" t="s">
        <v>54</v>
      </c>
      <c r="D396" s="63"/>
      <c r="E396" s="56" t="s">
        <v>4887</v>
      </c>
      <c r="F396" s="57" t="s">
        <v>4888</v>
      </c>
      <c r="G396" s="58" t="s">
        <v>4889</v>
      </c>
      <c r="H396" s="58" t="s">
        <v>5561</v>
      </c>
      <c r="I396" s="59" t="s">
        <v>4891</v>
      </c>
      <c r="J396" s="58" t="s">
        <v>5396</v>
      </c>
      <c r="K396" s="55">
        <v>0</v>
      </c>
      <c r="L396" s="55">
        <v>0</v>
      </c>
      <c r="M396" s="58" t="s">
        <v>5561</v>
      </c>
      <c r="N396" s="55">
        <v>365</v>
      </c>
      <c r="O396" s="55">
        <v>0</v>
      </c>
      <c r="P396" s="55">
        <v>1</v>
      </c>
      <c r="Q396" s="60">
        <v>1</v>
      </c>
      <c r="R396" s="61" t="s">
        <v>4893</v>
      </c>
      <c r="S396" s="58" t="s">
        <v>5397</v>
      </c>
    </row>
    <row r="397" spans="1:19" ht="45.75" customHeight="1" x14ac:dyDescent="0.3">
      <c r="A397" s="54">
        <v>387</v>
      </c>
      <c r="B397" s="55" t="s">
        <v>5566</v>
      </c>
      <c r="C397" s="62" t="s">
        <v>54</v>
      </c>
      <c r="D397" s="63"/>
      <c r="E397" s="56" t="s">
        <v>4887</v>
      </c>
      <c r="F397" s="57" t="s">
        <v>4888</v>
      </c>
      <c r="G397" s="58" t="s">
        <v>4889</v>
      </c>
      <c r="H397" s="58" t="s">
        <v>5567</v>
      </c>
      <c r="I397" s="59" t="s">
        <v>4891</v>
      </c>
      <c r="J397" s="58" t="s">
        <v>5385</v>
      </c>
      <c r="K397" s="55">
        <v>0</v>
      </c>
      <c r="L397" s="55">
        <v>0</v>
      </c>
      <c r="M397" s="58" t="s">
        <v>5567</v>
      </c>
      <c r="N397" s="55">
        <v>365</v>
      </c>
      <c r="O397" s="55">
        <v>0</v>
      </c>
      <c r="P397" s="55">
        <v>1</v>
      </c>
      <c r="Q397" s="60">
        <v>1</v>
      </c>
      <c r="R397" s="61" t="s">
        <v>4893</v>
      </c>
      <c r="S397" s="58" t="s">
        <v>5386</v>
      </c>
    </row>
    <row r="398" spans="1:19" ht="45.75" customHeight="1" x14ac:dyDescent="0.3">
      <c r="A398" s="54">
        <v>388</v>
      </c>
      <c r="B398" s="55" t="s">
        <v>5568</v>
      </c>
      <c r="C398" s="62" t="s">
        <v>54</v>
      </c>
      <c r="D398" s="63"/>
      <c r="E398" s="56" t="s">
        <v>4887</v>
      </c>
      <c r="F398" s="57" t="s">
        <v>4888</v>
      </c>
      <c r="G398" s="58" t="s">
        <v>4889</v>
      </c>
      <c r="H398" s="58" t="s">
        <v>5567</v>
      </c>
      <c r="I398" s="59" t="s">
        <v>4891</v>
      </c>
      <c r="J398" s="58" t="s">
        <v>5385</v>
      </c>
      <c r="K398" s="55">
        <v>0</v>
      </c>
      <c r="L398" s="55">
        <v>0</v>
      </c>
      <c r="M398" s="58" t="s">
        <v>5567</v>
      </c>
      <c r="N398" s="55">
        <v>365</v>
      </c>
      <c r="O398" s="55">
        <v>0</v>
      </c>
      <c r="P398" s="55">
        <v>1</v>
      </c>
      <c r="Q398" s="60">
        <v>1</v>
      </c>
      <c r="R398" s="61" t="s">
        <v>4893</v>
      </c>
      <c r="S398" s="58" t="s">
        <v>5388</v>
      </c>
    </row>
    <row r="399" spans="1:19" ht="45.75" customHeight="1" x14ac:dyDescent="0.3">
      <c r="A399" s="54">
        <v>389</v>
      </c>
      <c r="B399" s="55" t="s">
        <v>5569</v>
      </c>
      <c r="C399" s="62" t="s">
        <v>54</v>
      </c>
      <c r="D399" s="63"/>
      <c r="E399" s="56" t="s">
        <v>4887</v>
      </c>
      <c r="F399" s="57" t="s">
        <v>4888</v>
      </c>
      <c r="G399" s="58" t="s">
        <v>4889</v>
      </c>
      <c r="H399" s="58" t="s">
        <v>5567</v>
      </c>
      <c r="I399" s="59" t="s">
        <v>4891</v>
      </c>
      <c r="J399" s="58" t="s">
        <v>5390</v>
      </c>
      <c r="K399" s="55">
        <v>0</v>
      </c>
      <c r="L399" s="55">
        <v>0</v>
      </c>
      <c r="M399" s="58" t="s">
        <v>5567</v>
      </c>
      <c r="N399" s="55">
        <v>365</v>
      </c>
      <c r="O399" s="55">
        <v>0</v>
      </c>
      <c r="P399" s="55">
        <v>1</v>
      </c>
      <c r="Q399" s="60">
        <v>1</v>
      </c>
      <c r="R399" s="61" t="s">
        <v>4893</v>
      </c>
      <c r="S399" s="58" t="s">
        <v>5391</v>
      </c>
    </row>
    <row r="400" spans="1:19" ht="45.75" customHeight="1" x14ac:dyDescent="0.3">
      <c r="A400" s="54">
        <v>390</v>
      </c>
      <c r="B400" s="55" t="s">
        <v>5570</v>
      </c>
      <c r="C400" s="62" t="s">
        <v>54</v>
      </c>
      <c r="D400" s="63"/>
      <c r="E400" s="56" t="s">
        <v>4887</v>
      </c>
      <c r="F400" s="57" t="s">
        <v>4888</v>
      </c>
      <c r="G400" s="58" t="s">
        <v>4889</v>
      </c>
      <c r="H400" s="58" t="s">
        <v>5567</v>
      </c>
      <c r="I400" s="59" t="s">
        <v>4891</v>
      </c>
      <c r="J400" s="58" t="s">
        <v>5393</v>
      </c>
      <c r="K400" s="55">
        <v>0</v>
      </c>
      <c r="L400" s="55">
        <v>0</v>
      </c>
      <c r="M400" s="58" t="s">
        <v>5567</v>
      </c>
      <c r="N400" s="55">
        <v>365</v>
      </c>
      <c r="O400" s="55">
        <v>0</v>
      </c>
      <c r="P400" s="55">
        <v>1</v>
      </c>
      <c r="Q400" s="60">
        <v>1</v>
      </c>
      <c r="R400" s="61" t="s">
        <v>4893</v>
      </c>
      <c r="S400" s="58" t="s">
        <v>5394</v>
      </c>
    </row>
    <row r="401" spans="1:19" ht="45.75" customHeight="1" x14ac:dyDescent="0.3">
      <c r="A401" s="54">
        <v>391</v>
      </c>
      <c r="B401" s="55" t="s">
        <v>5571</v>
      </c>
      <c r="C401" s="62" t="s">
        <v>54</v>
      </c>
      <c r="D401" s="63"/>
      <c r="E401" s="56" t="s">
        <v>4887</v>
      </c>
      <c r="F401" s="57" t="s">
        <v>4888</v>
      </c>
      <c r="G401" s="58" t="s">
        <v>4889</v>
      </c>
      <c r="H401" s="58" t="s">
        <v>5567</v>
      </c>
      <c r="I401" s="59" t="s">
        <v>4891</v>
      </c>
      <c r="J401" s="58" t="s">
        <v>5396</v>
      </c>
      <c r="K401" s="55">
        <v>0</v>
      </c>
      <c r="L401" s="55">
        <v>0</v>
      </c>
      <c r="M401" s="58" t="s">
        <v>5567</v>
      </c>
      <c r="N401" s="55">
        <v>365</v>
      </c>
      <c r="O401" s="55">
        <v>0</v>
      </c>
      <c r="P401" s="55">
        <v>1</v>
      </c>
      <c r="Q401" s="60">
        <v>1</v>
      </c>
      <c r="R401" s="61" t="s">
        <v>4893</v>
      </c>
      <c r="S401" s="58" t="s">
        <v>5397</v>
      </c>
    </row>
    <row r="402" spans="1:19" ht="45.75" customHeight="1" x14ac:dyDescent="0.3">
      <c r="A402" s="54">
        <v>392</v>
      </c>
      <c r="B402" s="55" t="s">
        <v>5572</v>
      </c>
      <c r="C402" s="62" t="s">
        <v>54</v>
      </c>
      <c r="D402" s="63"/>
      <c r="E402" s="56" t="s">
        <v>4887</v>
      </c>
      <c r="F402" s="57" t="s">
        <v>4888</v>
      </c>
      <c r="G402" s="58" t="s">
        <v>4889</v>
      </c>
      <c r="H402" s="58" t="s">
        <v>5573</v>
      </c>
      <c r="I402" s="59" t="s">
        <v>4891</v>
      </c>
      <c r="J402" s="58" t="s">
        <v>5385</v>
      </c>
      <c r="K402" s="55">
        <v>0</v>
      </c>
      <c r="L402" s="55">
        <v>0</v>
      </c>
      <c r="M402" s="58" t="s">
        <v>5573</v>
      </c>
      <c r="N402" s="55">
        <v>365</v>
      </c>
      <c r="O402" s="55">
        <v>0</v>
      </c>
      <c r="P402" s="55">
        <v>1</v>
      </c>
      <c r="Q402" s="60">
        <v>1</v>
      </c>
      <c r="R402" s="61" t="s">
        <v>4893</v>
      </c>
      <c r="S402" s="58" t="s">
        <v>5386</v>
      </c>
    </row>
    <row r="403" spans="1:19" ht="45.75" customHeight="1" x14ac:dyDescent="0.3">
      <c r="A403" s="54">
        <v>393</v>
      </c>
      <c r="B403" s="55" t="s">
        <v>5574</v>
      </c>
      <c r="C403" s="62" t="s">
        <v>54</v>
      </c>
      <c r="D403" s="63"/>
      <c r="E403" s="56" t="s">
        <v>4887</v>
      </c>
      <c r="F403" s="57" t="s">
        <v>4888</v>
      </c>
      <c r="G403" s="58" t="s">
        <v>4889</v>
      </c>
      <c r="H403" s="58" t="s">
        <v>5573</v>
      </c>
      <c r="I403" s="59" t="s">
        <v>4891</v>
      </c>
      <c r="J403" s="58" t="s">
        <v>5385</v>
      </c>
      <c r="K403" s="55">
        <v>0</v>
      </c>
      <c r="L403" s="55">
        <v>0</v>
      </c>
      <c r="M403" s="58" t="s">
        <v>5573</v>
      </c>
      <c r="N403" s="55">
        <v>365</v>
      </c>
      <c r="O403" s="55">
        <v>0</v>
      </c>
      <c r="P403" s="55">
        <v>1</v>
      </c>
      <c r="Q403" s="60">
        <v>1</v>
      </c>
      <c r="R403" s="61" t="s">
        <v>4893</v>
      </c>
      <c r="S403" s="58" t="s">
        <v>5388</v>
      </c>
    </row>
    <row r="404" spans="1:19" ht="45.75" customHeight="1" x14ac:dyDescent="0.3">
      <c r="A404" s="54">
        <v>394</v>
      </c>
      <c r="B404" s="55" t="s">
        <v>5575</v>
      </c>
      <c r="C404" s="62" t="s">
        <v>54</v>
      </c>
      <c r="D404" s="63"/>
      <c r="E404" s="56" t="s">
        <v>4887</v>
      </c>
      <c r="F404" s="57" t="s">
        <v>4888</v>
      </c>
      <c r="G404" s="58" t="s">
        <v>4889</v>
      </c>
      <c r="H404" s="58" t="s">
        <v>5573</v>
      </c>
      <c r="I404" s="59" t="s">
        <v>4891</v>
      </c>
      <c r="J404" s="58" t="s">
        <v>5390</v>
      </c>
      <c r="K404" s="55">
        <v>0</v>
      </c>
      <c r="L404" s="55">
        <v>0</v>
      </c>
      <c r="M404" s="58" t="s">
        <v>5573</v>
      </c>
      <c r="N404" s="55">
        <v>365</v>
      </c>
      <c r="O404" s="55">
        <v>0</v>
      </c>
      <c r="P404" s="55">
        <v>1</v>
      </c>
      <c r="Q404" s="60">
        <v>1</v>
      </c>
      <c r="R404" s="61" t="s">
        <v>4893</v>
      </c>
      <c r="S404" s="58" t="s">
        <v>5391</v>
      </c>
    </row>
    <row r="405" spans="1:19" ht="45.75" customHeight="1" x14ac:dyDescent="0.3">
      <c r="A405" s="54">
        <v>395</v>
      </c>
      <c r="B405" s="55" t="s">
        <v>5576</v>
      </c>
      <c r="C405" s="62" t="s">
        <v>54</v>
      </c>
      <c r="D405" s="63"/>
      <c r="E405" s="56" t="s">
        <v>4887</v>
      </c>
      <c r="F405" s="57" t="s">
        <v>4888</v>
      </c>
      <c r="G405" s="58" t="s">
        <v>4889</v>
      </c>
      <c r="H405" s="58" t="s">
        <v>5573</v>
      </c>
      <c r="I405" s="59" t="s">
        <v>4891</v>
      </c>
      <c r="J405" s="58" t="s">
        <v>5393</v>
      </c>
      <c r="K405" s="55">
        <v>0</v>
      </c>
      <c r="L405" s="55">
        <v>0</v>
      </c>
      <c r="M405" s="58" t="s">
        <v>5573</v>
      </c>
      <c r="N405" s="55">
        <v>365</v>
      </c>
      <c r="O405" s="55">
        <v>0</v>
      </c>
      <c r="P405" s="55">
        <v>1</v>
      </c>
      <c r="Q405" s="60">
        <v>1</v>
      </c>
      <c r="R405" s="61" t="s">
        <v>4893</v>
      </c>
      <c r="S405" s="58" t="s">
        <v>5394</v>
      </c>
    </row>
    <row r="406" spans="1:19" ht="45.75" customHeight="1" x14ac:dyDescent="0.3">
      <c r="A406" s="54">
        <v>396</v>
      </c>
      <c r="B406" s="55" t="s">
        <v>5577</v>
      </c>
      <c r="C406" s="62" t="s">
        <v>54</v>
      </c>
      <c r="D406" s="63"/>
      <c r="E406" s="56" t="s">
        <v>4887</v>
      </c>
      <c r="F406" s="57" t="s">
        <v>4888</v>
      </c>
      <c r="G406" s="58" t="s">
        <v>4889</v>
      </c>
      <c r="H406" s="58" t="s">
        <v>5573</v>
      </c>
      <c r="I406" s="59" t="s">
        <v>4891</v>
      </c>
      <c r="J406" s="58" t="s">
        <v>5396</v>
      </c>
      <c r="K406" s="55">
        <v>0</v>
      </c>
      <c r="L406" s="55">
        <v>0</v>
      </c>
      <c r="M406" s="58" t="s">
        <v>5573</v>
      </c>
      <c r="N406" s="55">
        <v>365</v>
      </c>
      <c r="O406" s="55">
        <v>0</v>
      </c>
      <c r="P406" s="55">
        <v>1</v>
      </c>
      <c r="Q406" s="60">
        <v>1</v>
      </c>
      <c r="R406" s="61" t="s">
        <v>4893</v>
      </c>
      <c r="S406" s="58" t="s">
        <v>5397</v>
      </c>
    </row>
    <row r="407" spans="1:19" ht="45.75" customHeight="1" x14ac:dyDescent="0.3">
      <c r="A407" s="54">
        <v>397</v>
      </c>
      <c r="B407" s="55" t="s">
        <v>5578</v>
      </c>
      <c r="C407" s="62" t="s">
        <v>54</v>
      </c>
      <c r="D407" s="63"/>
      <c r="E407" s="56" t="s">
        <v>4887</v>
      </c>
      <c r="F407" s="57" t="s">
        <v>4888</v>
      </c>
      <c r="G407" s="58" t="s">
        <v>4889</v>
      </c>
      <c r="H407" s="58" t="s">
        <v>5579</v>
      </c>
      <c r="I407" s="59" t="s">
        <v>4891</v>
      </c>
      <c r="J407" s="58" t="s">
        <v>5385</v>
      </c>
      <c r="K407" s="55">
        <v>0</v>
      </c>
      <c r="L407" s="55">
        <v>0</v>
      </c>
      <c r="M407" s="58" t="s">
        <v>5579</v>
      </c>
      <c r="N407" s="55">
        <v>365</v>
      </c>
      <c r="O407" s="55">
        <v>0</v>
      </c>
      <c r="P407" s="55">
        <v>1</v>
      </c>
      <c r="Q407" s="60">
        <v>1</v>
      </c>
      <c r="R407" s="61" t="s">
        <v>4893</v>
      </c>
      <c r="S407" s="58" t="s">
        <v>5386</v>
      </c>
    </row>
    <row r="408" spans="1:19" ht="45.75" customHeight="1" x14ac:dyDescent="0.3">
      <c r="A408" s="54">
        <v>398</v>
      </c>
      <c r="B408" s="55" t="s">
        <v>5580</v>
      </c>
      <c r="C408" s="62" t="s">
        <v>54</v>
      </c>
      <c r="D408" s="63"/>
      <c r="E408" s="56" t="s">
        <v>4887</v>
      </c>
      <c r="F408" s="57" t="s">
        <v>4888</v>
      </c>
      <c r="G408" s="58" t="s">
        <v>4889</v>
      </c>
      <c r="H408" s="58" t="s">
        <v>5579</v>
      </c>
      <c r="I408" s="59" t="s">
        <v>4891</v>
      </c>
      <c r="J408" s="58" t="s">
        <v>5385</v>
      </c>
      <c r="K408" s="55">
        <v>0</v>
      </c>
      <c r="L408" s="55">
        <v>0</v>
      </c>
      <c r="M408" s="58" t="s">
        <v>5579</v>
      </c>
      <c r="N408" s="55">
        <v>365</v>
      </c>
      <c r="O408" s="55">
        <v>0</v>
      </c>
      <c r="P408" s="55">
        <v>1</v>
      </c>
      <c r="Q408" s="60">
        <v>1</v>
      </c>
      <c r="R408" s="61" t="s">
        <v>4893</v>
      </c>
      <c r="S408" s="58" t="s">
        <v>5388</v>
      </c>
    </row>
    <row r="409" spans="1:19" ht="45.75" customHeight="1" x14ac:dyDescent="0.3">
      <c r="A409" s="54">
        <v>399</v>
      </c>
      <c r="B409" s="55" t="s">
        <v>5581</v>
      </c>
      <c r="C409" s="62" t="s">
        <v>54</v>
      </c>
      <c r="D409" s="63"/>
      <c r="E409" s="56" t="s">
        <v>4887</v>
      </c>
      <c r="F409" s="57" t="s">
        <v>4888</v>
      </c>
      <c r="G409" s="58" t="s">
        <v>4889</v>
      </c>
      <c r="H409" s="58" t="s">
        <v>5579</v>
      </c>
      <c r="I409" s="59" t="s">
        <v>4891</v>
      </c>
      <c r="J409" s="58" t="s">
        <v>5390</v>
      </c>
      <c r="K409" s="55">
        <v>0</v>
      </c>
      <c r="L409" s="55">
        <v>0</v>
      </c>
      <c r="M409" s="58" t="s">
        <v>5579</v>
      </c>
      <c r="N409" s="55">
        <v>365</v>
      </c>
      <c r="O409" s="55">
        <v>0</v>
      </c>
      <c r="P409" s="55">
        <v>1</v>
      </c>
      <c r="Q409" s="60">
        <v>1</v>
      </c>
      <c r="R409" s="61" t="s">
        <v>4893</v>
      </c>
      <c r="S409" s="58" t="s">
        <v>5391</v>
      </c>
    </row>
    <row r="410" spans="1:19" ht="45.75" customHeight="1" x14ac:dyDescent="0.3">
      <c r="A410" s="54">
        <v>400</v>
      </c>
      <c r="B410" s="55" t="s">
        <v>5582</v>
      </c>
      <c r="C410" s="62" t="s">
        <v>54</v>
      </c>
      <c r="D410" s="63"/>
      <c r="E410" s="56" t="s">
        <v>4887</v>
      </c>
      <c r="F410" s="57" t="s">
        <v>4888</v>
      </c>
      <c r="G410" s="58" t="s">
        <v>4889</v>
      </c>
      <c r="H410" s="58" t="s">
        <v>5579</v>
      </c>
      <c r="I410" s="59" t="s">
        <v>4891</v>
      </c>
      <c r="J410" s="58" t="s">
        <v>5393</v>
      </c>
      <c r="K410" s="55">
        <v>0</v>
      </c>
      <c r="L410" s="55">
        <v>0</v>
      </c>
      <c r="M410" s="58" t="s">
        <v>5579</v>
      </c>
      <c r="N410" s="55">
        <v>365</v>
      </c>
      <c r="O410" s="55">
        <v>0</v>
      </c>
      <c r="P410" s="55">
        <v>1</v>
      </c>
      <c r="Q410" s="60">
        <v>1</v>
      </c>
      <c r="R410" s="61" t="s">
        <v>4893</v>
      </c>
      <c r="S410" s="58" t="s">
        <v>5394</v>
      </c>
    </row>
    <row r="411" spans="1:19" ht="45.75" customHeight="1" x14ac:dyDescent="0.3">
      <c r="A411" s="54">
        <v>401</v>
      </c>
      <c r="B411" s="55" t="s">
        <v>5583</v>
      </c>
      <c r="C411" s="62" t="s">
        <v>54</v>
      </c>
      <c r="D411" s="63"/>
      <c r="E411" s="56" t="s">
        <v>4887</v>
      </c>
      <c r="F411" s="57" t="s">
        <v>4888</v>
      </c>
      <c r="G411" s="58" t="s">
        <v>4889</v>
      </c>
      <c r="H411" s="58" t="s">
        <v>5579</v>
      </c>
      <c r="I411" s="59" t="s">
        <v>4891</v>
      </c>
      <c r="J411" s="58" t="s">
        <v>5396</v>
      </c>
      <c r="K411" s="55">
        <v>0</v>
      </c>
      <c r="L411" s="55">
        <v>0</v>
      </c>
      <c r="M411" s="58" t="s">
        <v>5579</v>
      </c>
      <c r="N411" s="55">
        <v>365</v>
      </c>
      <c r="O411" s="55">
        <v>0</v>
      </c>
      <c r="P411" s="55">
        <v>1</v>
      </c>
      <c r="Q411" s="60">
        <v>1</v>
      </c>
      <c r="R411" s="61" t="s">
        <v>4893</v>
      </c>
      <c r="S411" s="58" t="s">
        <v>5397</v>
      </c>
    </row>
    <row r="412" spans="1:19" ht="45.75" customHeight="1" x14ac:dyDescent="0.3">
      <c r="A412" s="54">
        <v>402</v>
      </c>
      <c r="B412" s="55" t="s">
        <v>5584</v>
      </c>
      <c r="C412" s="62" t="s">
        <v>54</v>
      </c>
      <c r="D412" s="63"/>
      <c r="E412" s="56" t="s">
        <v>4887</v>
      </c>
      <c r="F412" s="57" t="s">
        <v>4888</v>
      </c>
      <c r="G412" s="58" t="s">
        <v>4889</v>
      </c>
      <c r="H412" s="58" t="s">
        <v>5585</v>
      </c>
      <c r="I412" s="59" t="s">
        <v>4891</v>
      </c>
      <c r="J412" s="58" t="s">
        <v>5385</v>
      </c>
      <c r="K412" s="55">
        <v>0</v>
      </c>
      <c r="L412" s="55">
        <v>0</v>
      </c>
      <c r="M412" s="58" t="s">
        <v>5585</v>
      </c>
      <c r="N412" s="55">
        <v>365</v>
      </c>
      <c r="O412" s="55">
        <v>0</v>
      </c>
      <c r="P412" s="55">
        <v>1</v>
      </c>
      <c r="Q412" s="60">
        <v>1</v>
      </c>
      <c r="R412" s="61" t="s">
        <v>4893</v>
      </c>
      <c r="S412" s="58" t="s">
        <v>5386</v>
      </c>
    </row>
    <row r="413" spans="1:19" ht="45.75" customHeight="1" x14ac:dyDescent="0.3">
      <c r="A413" s="54">
        <v>403</v>
      </c>
      <c r="B413" s="55" t="s">
        <v>5586</v>
      </c>
      <c r="C413" s="62" t="s">
        <v>54</v>
      </c>
      <c r="D413" s="63"/>
      <c r="E413" s="56" t="s">
        <v>4887</v>
      </c>
      <c r="F413" s="57" t="s">
        <v>4888</v>
      </c>
      <c r="G413" s="58" t="s">
        <v>4889</v>
      </c>
      <c r="H413" s="58" t="s">
        <v>5585</v>
      </c>
      <c r="I413" s="59" t="s">
        <v>4891</v>
      </c>
      <c r="J413" s="58" t="s">
        <v>5385</v>
      </c>
      <c r="K413" s="55">
        <v>0</v>
      </c>
      <c r="L413" s="55">
        <v>0</v>
      </c>
      <c r="M413" s="58" t="s">
        <v>5585</v>
      </c>
      <c r="N413" s="55">
        <v>365</v>
      </c>
      <c r="O413" s="55">
        <v>0</v>
      </c>
      <c r="P413" s="55">
        <v>1</v>
      </c>
      <c r="Q413" s="60">
        <v>1</v>
      </c>
      <c r="R413" s="61" t="s">
        <v>4893</v>
      </c>
      <c r="S413" s="58" t="s">
        <v>5388</v>
      </c>
    </row>
    <row r="414" spans="1:19" ht="45.75" customHeight="1" x14ac:dyDescent="0.3">
      <c r="A414" s="54">
        <v>404</v>
      </c>
      <c r="B414" s="55" t="s">
        <v>5587</v>
      </c>
      <c r="C414" s="62" t="s">
        <v>54</v>
      </c>
      <c r="D414" s="63"/>
      <c r="E414" s="56" t="s">
        <v>4887</v>
      </c>
      <c r="F414" s="57" t="s">
        <v>4888</v>
      </c>
      <c r="G414" s="58" t="s">
        <v>4889</v>
      </c>
      <c r="H414" s="58" t="s">
        <v>5585</v>
      </c>
      <c r="I414" s="59" t="s">
        <v>4891</v>
      </c>
      <c r="J414" s="58" t="s">
        <v>5390</v>
      </c>
      <c r="K414" s="55">
        <v>0</v>
      </c>
      <c r="L414" s="55">
        <v>0</v>
      </c>
      <c r="M414" s="58" t="s">
        <v>5585</v>
      </c>
      <c r="N414" s="55">
        <v>365</v>
      </c>
      <c r="O414" s="55">
        <v>0</v>
      </c>
      <c r="P414" s="55">
        <v>1</v>
      </c>
      <c r="Q414" s="60">
        <v>1</v>
      </c>
      <c r="R414" s="61" t="s">
        <v>4893</v>
      </c>
      <c r="S414" s="58" t="s">
        <v>5391</v>
      </c>
    </row>
    <row r="415" spans="1:19" ht="45.75" customHeight="1" x14ac:dyDescent="0.3">
      <c r="A415" s="54">
        <v>405</v>
      </c>
      <c r="B415" s="55" t="s">
        <v>5588</v>
      </c>
      <c r="C415" s="62" t="s">
        <v>54</v>
      </c>
      <c r="D415" s="63"/>
      <c r="E415" s="56" t="s">
        <v>4887</v>
      </c>
      <c r="F415" s="57" t="s">
        <v>4888</v>
      </c>
      <c r="G415" s="58" t="s">
        <v>4889</v>
      </c>
      <c r="H415" s="58" t="s">
        <v>5585</v>
      </c>
      <c r="I415" s="59" t="s">
        <v>4891</v>
      </c>
      <c r="J415" s="58" t="s">
        <v>5393</v>
      </c>
      <c r="K415" s="55">
        <v>0</v>
      </c>
      <c r="L415" s="55">
        <v>0</v>
      </c>
      <c r="M415" s="58" t="s">
        <v>5585</v>
      </c>
      <c r="N415" s="55">
        <v>365</v>
      </c>
      <c r="O415" s="55">
        <v>0</v>
      </c>
      <c r="P415" s="55">
        <v>1</v>
      </c>
      <c r="Q415" s="60">
        <v>1</v>
      </c>
      <c r="R415" s="61" t="s">
        <v>4893</v>
      </c>
      <c r="S415" s="58" t="s">
        <v>5394</v>
      </c>
    </row>
    <row r="416" spans="1:19" ht="45.75" customHeight="1" x14ac:dyDescent="0.3">
      <c r="A416" s="54">
        <v>406</v>
      </c>
      <c r="B416" s="55" t="s">
        <v>5589</v>
      </c>
      <c r="C416" s="62" t="s">
        <v>54</v>
      </c>
      <c r="D416" s="63"/>
      <c r="E416" s="56" t="s">
        <v>4887</v>
      </c>
      <c r="F416" s="57" t="s">
        <v>4888</v>
      </c>
      <c r="G416" s="58" t="s">
        <v>4889</v>
      </c>
      <c r="H416" s="58" t="s">
        <v>5585</v>
      </c>
      <c r="I416" s="59" t="s">
        <v>4891</v>
      </c>
      <c r="J416" s="58" t="s">
        <v>5396</v>
      </c>
      <c r="K416" s="55">
        <v>0</v>
      </c>
      <c r="L416" s="55">
        <v>0</v>
      </c>
      <c r="M416" s="58" t="s">
        <v>5585</v>
      </c>
      <c r="N416" s="55">
        <v>365</v>
      </c>
      <c r="O416" s="55">
        <v>0</v>
      </c>
      <c r="P416" s="55">
        <v>1</v>
      </c>
      <c r="Q416" s="60">
        <v>1</v>
      </c>
      <c r="R416" s="61" t="s">
        <v>4893</v>
      </c>
      <c r="S416" s="58" t="s">
        <v>5397</v>
      </c>
    </row>
    <row r="417" spans="1:19" ht="45.75" customHeight="1" x14ac:dyDescent="0.3">
      <c r="A417" s="54">
        <v>407</v>
      </c>
      <c r="B417" s="55" t="s">
        <v>5590</v>
      </c>
      <c r="C417" s="62" t="s">
        <v>54</v>
      </c>
      <c r="D417" s="63"/>
      <c r="E417" s="56" t="s">
        <v>4887</v>
      </c>
      <c r="F417" s="57" t="s">
        <v>4888</v>
      </c>
      <c r="G417" s="58" t="s">
        <v>4889</v>
      </c>
      <c r="H417" s="58" t="s">
        <v>5591</v>
      </c>
      <c r="I417" s="59" t="s">
        <v>4891</v>
      </c>
      <c r="J417" s="58" t="s">
        <v>5385</v>
      </c>
      <c r="K417" s="55">
        <v>0</v>
      </c>
      <c r="L417" s="55">
        <v>0</v>
      </c>
      <c r="M417" s="58" t="s">
        <v>5591</v>
      </c>
      <c r="N417" s="55">
        <v>365</v>
      </c>
      <c r="O417" s="55">
        <v>0</v>
      </c>
      <c r="P417" s="55">
        <v>1</v>
      </c>
      <c r="Q417" s="60">
        <v>1</v>
      </c>
      <c r="R417" s="61" t="s">
        <v>4893</v>
      </c>
      <c r="S417" s="58" t="s">
        <v>5386</v>
      </c>
    </row>
    <row r="418" spans="1:19" ht="45.75" customHeight="1" x14ac:dyDescent="0.3">
      <c r="A418" s="54">
        <v>408</v>
      </c>
      <c r="B418" s="55" t="s">
        <v>5592</v>
      </c>
      <c r="C418" s="62" t="s">
        <v>54</v>
      </c>
      <c r="D418" s="63"/>
      <c r="E418" s="56" t="s">
        <v>4887</v>
      </c>
      <c r="F418" s="57" t="s">
        <v>4888</v>
      </c>
      <c r="G418" s="58" t="s">
        <v>4889</v>
      </c>
      <c r="H418" s="58" t="s">
        <v>5591</v>
      </c>
      <c r="I418" s="59" t="s">
        <v>4891</v>
      </c>
      <c r="J418" s="58" t="s">
        <v>5385</v>
      </c>
      <c r="K418" s="55">
        <v>0</v>
      </c>
      <c r="L418" s="55">
        <v>0</v>
      </c>
      <c r="M418" s="58" t="s">
        <v>5591</v>
      </c>
      <c r="N418" s="55">
        <v>365</v>
      </c>
      <c r="O418" s="55">
        <v>0</v>
      </c>
      <c r="P418" s="55">
        <v>1</v>
      </c>
      <c r="Q418" s="60">
        <v>1</v>
      </c>
      <c r="R418" s="61" t="s">
        <v>4893</v>
      </c>
      <c r="S418" s="58" t="s">
        <v>5388</v>
      </c>
    </row>
    <row r="419" spans="1:19" ht="45.75" customHeight="1" x14ac:dyDescent="0.3">
      <c r="A419" s="54">
        <v>409</v>
      </c>
      <c r="B419" s="55" t="s">
        <v>5593</v>
      </c>
      <c r="C419" s="62" t="s">
        <v>54</v>
      </c>
      <c r="D419" s="63"/>
      <c r="E419" s="56" t="s">
        <v>4887</v>
      </c>
      <c r="F419" s="57" t="s">
        <v>4888</v>
      </c>
      <c r="G419" s="58" t="s">
        <v>4889</v>
      </c>
      <c r="H419" s="58" t="s">
        <v>5591</v>
      </c>
      <c r="I419" s="59" t="s">
        <v>4891</v>
      </c>
      <c r="J419" s="58" t="s">
        <v>5390</v>
      </c>
      <c r="K419" s="55">
        <v>0</v>
      </c>
      <c r="L419" s="55">
        <v>0</v>
      </c>
      <c r="M419" s="58" t="s">
        <v>5591</v>
      </c>
      <c r="N419" s="55">
        <v>365</v>
      </c>
      <c r="O419" s="55">
        <v>0</v>
      </c>
      <c r="P419" s="55">
        <v>1</v>
      </c>
      <c r="Q419" s="60">
        <v>1</v>
      </c>
      <c r="R419" s="61" t="s">
        <v>4893</v>
      </c>
      <c r="S419" s="58" t="s">
        <v>5391</v>
      </c>
    </row>
    <row r="420" spans="1:19" ht="45.75" customHeight="1" x14ac:dyDescent="0.3">
      <c r="A420" s="54">
        <v>410</v>
      </c>
      <c r="B420" s="55" t="s">
        <v>5594</v>
      </c>
      <c r="C420" s="62" t="s">
        <v>54</v>
      </c>
      <c r="D420" s="63"/>
      <c r="E420" s="56" t="s">
        <v>4887</v>
      </c>
      <c r="F420" s="57" t="s">
        <v>4888</v>
      </c>
      <c r="G420" s="58" t="s">
        <v>4889</v>
      </c>
      <c r="H420" s="58" t="s">
        <v>5591</v>
      </c>
      <c r="I420" s="59" t="s">
        <v>4891</v>
      </c>
      <c r="J420" s="58" t="s">
        <v>5393</v>
      </c>
      <c r="K420" s="55">
        <v>0</v>
      </c>
      <c r="L420" s="55">
        <v>0</v>
      </c>
      <c r="M420" s="58" t="s">
        <v>5591</v>
      </c>
      <c r="N420" s="55">
        <v>365</v>
      </c>
      <c r="O420" s="55">
        <v>0</v>
      </c>
      <c r="P420" s="55">
        <v>1</v>
      </c>
      <c r="Q420" s="60">
        <v>1</v>
      </c>
      <c r="R420" s="61" t="s">
        <v>4893</v>
      </c>
      <c r="S420" s="58" t="s">
        <v>5394</v>
      </c>
    </row>
    <row r="421" spans="1:19" ht="45.75" customHeight="1" x14ac:dyDescent="0.3">
      <c r="A421" s="54">
        <v>411</v>
      </c>
      <c r="B421" s="55" t="s">
        <v>5595</v>
      </c>
      <c r="C421" s="62" t="s">
        <v>54</v>
      </c>
      <c r="D421" s="63"/>
      <c r="E421" s="56" t="s">
        <v>4887</v>
      </c>
      <c r="F421" s="57" t="s">
        <v>4888</v>
      </c>
      <c r="G421" s="58" t="s">
        <v>4889</v>
      </c>
      <c r="H421" s="58" t="s">
        <v>5591</v>
      </c>
      <c r="I421" s="59" t="s">
        <v>4891</v>
      </c>
      <c r="J421" s="58" t="s">
        <v>5396</v>
      </c>
      <c r="K421" s="55">
        <v>0</v>
      </c>
      <c r="L421" s="55">
        <v>0</v>
      </c>
      <c r="M421" s="58" t="s">
        <v>5591</v>
      </c>
      <c r="N421" s="55">
        <v>365</v>
      </c>
      <c r="O421" s="55">
        <v>0</v>
      </c>
      <c r="P421" s="55">
        <v>1</v>
      </c>
      <c r="Q421" s="60">
        <v>1</v>
      </c>
      <c r="R421" s="61" t="s">
        <v>4893</v>
      </c>
      <c r="S421" s="58" t="s">
        <v>5397</v>
      </c>
    </row>
    <row r="422" spans="1:19" ht="45.75" customHeight="1" x14ac:dyDescent="0.3">
      <c r="A422" s="54">
        <v>412</v>
      </c>
      <c r="B422" s="55" t="s">
        <v>5596</v>
      </c>
      <c r="C422" s="62" t="s">
        <v>54</v>
      </c>
      <c r="D422" s="63"/>
      <c r="E422" s="56" t="s">
        <v>4887</v>
      </c>
      <c r="F422" s="57" t="s">
        <v>4888</v>
      </c>
      <c r="G422" s="58" t="s">
        <v>4889</v>
      </c>
      <c r="H422" s="58" t="s">
        <v>5597</v>
      </c>
      <c r="I422" s="59" t="s">
        <v>4891</v>
      </c>
      <c r="J422" s="58" t="s">
        <v>5385</v>
      </c>
      <c r="K422" s="55">
        <v>0</v>
      </c>
      <c r="L422" s="55">
        <v>0</v>
      </c>
      <c r="M422" s="58" t="s">
        <v>5597</v>
      </c>
      <c r="N422" s="55">
        <v>365</v>
      </c>
      <c r="O422" s="55">
        <v>0</v>
      </c>
      <c r="P422" s="55">
        <v>1</v>
      </c>
      <c r="Q422" s="60">
        <v>1</v>
      </c>
      <c r="R422" s="61" t="s">
        <v>4893</v>
      </c>
      <c r="S422" s="58" t="s">
        <v>5386</v>
      </c>
    </row>
    <row r="423" spans="1:19" ht="45.75" customHeight="1" x14ac:dyDescent="0.3">
      <c r="A423" s="54">
        <v>413</v>
      </c>
      <c r="B423" s="55" t="s">
        <v>5598</v>
      </c>
      <c r="C423" s="62" t="s">
        <v>54</v>
      </c>
      <c r="D423" s="63"/>
      <c r="E423" s="56" t="s">
        <v>4887</v>
      </c>
      <c r="F423" s="57" t="s">
        <v>4888</v>
      </c>
      <c r="G423" s="58" t="s">
        <v>4889</v>
      </c>
      <c r="H423" s="58" t="s">
        <v>5597</v>
      </c>
      <c r="I423" s="59" t="s">
        <v>4891</v>
      </c>
      <c r="J423" s="58" t="s">
        <v>5385</v>
      </c>
      <c r="K423" s="55">
        <v>0</v>
      </c>
      <c r="L423" s="55">
        <v>0</v>
      </c>
      <c r="M423" s="58" t="s">
        <v>5597</v>
      </c>
      <c r="N423" s="55">
        <v>365</v>
      </c>
      <c r="O423" s="55">
        <v>0</v>
      </c>
      <c r="P423" s="55">
        <v>1</v>
      </c>
      <c r="Q423" s="60">
        <v>1</v>
      </c>
      <c r="R423" s="61" t="s">
        <v>4893</v>
      </c>
      <c r="S423" s="58" t="s">
        <v>5388</v>
      </c>
    </row>
    <row r="424" spans="1:19" ht="45.75" customHeight="1" x14ac:dyDescent="0.3">
      <c r="A424" s="54">
        <v>414</v>
      </c>
      <c r="B424" s="55" t="s">
        <v>5599</v>
      </c>
      <c r="C424" s="62" t="s">
        <v>54</v>
      </c>
      <c r="D424" s="63"/>
      <c r="E424" s="56" t="s">
        <v>4887</v>
      </c>
      <c r="F424" s="57" t="s">
        <v>4888</v>
      </c>
      <c r="G424" s="58" t="s">
        <v>4889</v>
      </c>
      <c r="H424" s="58" t="s">
        <v>5597</v>
      </c>
      <c r="I424" s="59" t="s">
        <v>4891</v>
      </c>
      <c r="J424" s="58" t="s">
        <v>5390</v>
      </c>
      <c r="K424" s="55">
        <v>0</v>
      </c>
      <c r="L424" s="55">
        <v>0</v>
      </c>
      <c r="M424" s="58" t="s">
        <v>5597</v>
      </c>
      <c r="N424" s="55">
        <v>365</v>
      </c>
      <c r="O424" s="55">
        <v>0</v>
      </c>
      <c r="P424" s="55">
        <v>1</v>
      </c>
      <c r="Q424" s="60">
        <v>1</v>
      </c>
      <c r="R424" s="61" t="s">
        <v>4893</v>
      </c>
      <c r="S424" s="58" t="s">
        <v>5391</v>
      </c>
    </row>
    <row r="425" spans="1:19" ht="45.75" customHeight="1" x14ac:dyDescent="0.3">
      <c r="A425" s="54">
        <v>415</v>
      </c>
      <c r="B425" s="55" t="s">
        <v>5600</v>
      </c>
      <c r="C425" s="62" t="s">
        <v>54</v>
      </c>
      <c r="D425" s="63"/>
      <c r="E425" s="56" t="s">
        <v>4887</v>
      </c>
      <c r="F425" s="57" t="s">
        <v>4888</v>
      </c>
      <c r="G425" s="58" t="s">
        <v>4889</v>
      </c>
      <c r="H425" s="58" t="s">
        <v>5597</v>
      </c>
      <c r="I425" s="59" t="s">
        <v>4891</v>
      </c>
      <c r="J425" s="58" t="s">
        <v>5393</v>
      </c>
      <c r="K425" s="55">
        <v>0</v>
      </c>
      <c r="L425" s="55">
        <v>0</v>
      </c>
      <c r="M425" s="58" t="s">
        <v>5597</v>
      </c>
      <c r="N425" s="55">
        <v>365</v>
      </c>
      <c r="O425" s="55">
        <v>0</v>
      </c>
      <c r="P425" s="55">
        <v>1</v>
      </c>
      <c r="Q425" s="60">
        <v>1</v>
      </c>
      <c r="R425" s="61" t="s">
        <v>4893</v>
      </c>
      <c r="S425" s="58" t="s">
        <v>5394</v>
      </c>
    </row>
    <row r="426" spans="1:19" ht="45.75" customHeight="1" x14ac:dyDescent="0.3">
      <c r="A426" s="54">
        <v>416</v>
      </c>
      <c r="B426" s="55" t="s">
        <v>5601</v>
      </c>
      <c r="C426" s="62" t="s">
        <v>54</v>
      </c>
      <c r="D426" s="63"/>
      <c r="E426" s="56" t="s">
        <v>4887</v>
      </c>
      <c r="F426" s="57" t="s">
        <v>4888</v>
      </c>
      <c r="G426" s="58" t="s">
        <v>4889</v>
      </c>
      <c r="H426" s="58" t="s">
        <v>5597</v>
      </c>
      <c r="I426" s="59" t="s">
        <v>4891</v>
      </c>
      <c r="J426" s="58" t="s">
        <v>5396</v>
      </c>
      <c r="K426" s="55">
        <v>0</v>
      </c>
      <c r="L426" s="55">
        <v>0</v>
      </c>
      <c r="M426" s="58" t="s">
        <v>5597</v>
      </c>
      <c r="N426" s="55">
        <v>365</v>
      </c>
      <c r="O426" s="55">
        <v>0</v>
      </c>
      <c r="P426" s="55">
        <v>1</v>
      </c>
      <c r="Q426" s="60">
        <v>1</v>
      </c>
      <c r="R426" s="61" t="s">
        <v>4893</v>
      </c>
      <c r="S426" s="58" t="s">
        <v>5397</v>
      </c>
    </row>
    <row r="427" spans="1:19" s="73" customFormat="1" ht="158.4" x14ac:dyDescent="0.3">
      <c r="A427" s="54">
        <v>417</v>
      </c>
      <c r="B427" s="66" t="s">
        <v>5602</v>
      </c>
      <c r="C427" s="66" t="s">
        <v>5603</v>
      </c>
      <c r="D427" s="67"/>
      <c r="E427" s="68" t="s">
        <v>5604</v>
      </c>
      <c r="F427" s="69" t="s">
        <v>4888</v>
      </c>
      <c r="G427" s="70" t="s">
        <v>4895</v>
      </c>
      <c r="H427" s="70" t="s">
        <v>4971</v>
      </c>
      <c r="I427" s="67" t="s">
        <v>4891</v>
      </c>
      <c r="J427" s="70" t="s">
        <v>5605</v>
      </c>
      <c r="K427" s="67">
        <v>0</v>
      </c>
      <c r="L427" s="67">
        <v>0</v>
      </c>
      <c r="M427" s="70" t="s">
        <v>4971</v>
      </c>
      <c r="N427" s="67">
        <v>365</v>
      </c>
      <c r="O427" s="67">
        <v>0</v>
      </c>
      <c r="P427" s="67">
        <v>0</v>
      </c>
      <c r="Q427" s="67">
        <v>1.4</v>
      </c>
      <c r="R427" s="71" t="s">
        <v>4893</v>
      </c>
      <c r="S427" s="72" t="s">
        <v>5606</v>
      </c>
    </row>
    <row r="428" spans="1:19" ht="158.4" x14ac:dyDescent="0.3">
      <c r="A428" s="54">
        <v>418</v>
      </c>
      <c r="B428" s="55" t="s">
        <v>5650</v>
      </c>
      <c r="C428" s="62" t="s">
        <v>5603</v>
      </c>
      <c r="D428" s="63"/>
      <c r="E428" s="56" t="s">
        <v>5604</v>
      </c>
      <c r="F428" s="57" t="s">
        <v>4888</v>
      </c>
      <c r="G428" s="58" t="s">
        <v>5001</v>
      </c>
      <c r="H428" s="58" t="s">
        <v>5021</v>
      </c>
      <c r="I428" s="64" t="s">
        <v>5003</v>
      </c>
      <c r="J428" s="58" t="s">
        <v>5607</v>
      </c>
      <c r="K428" s="63">
        <v>0</v>
      </c>
      <c r="L428" s="63">
        <v>0</v>
      </c>
      <c r="M428" s="64" t="s">
        <v>5003</v>
      </c>
      <c r="N428" s="63">
        <v>365</v>
      </c>
      <c r="O428" s="63">
        <v>0</v>
      </c>
      <c r="P428" s="63">
        <v>0</v>
      </c>
      <c r="Q428" s="74">
        <v>0.93769916666666664</v>
      </c>
      <c r="R428" s="61" t="s">
        <v>4893</v>
      </c>
      <c r="S428" s="75" t="s">
        <v>5608</v>
      </c>
    </row>
    <row r="429" spans="1:19" ht="129.6" x14ac:dyDescent="0.3">
      <c r="A429" s="54">
        <v>419</v>
      </c>
      <c r="B429" s="55" t="s">
        <v>5651</v>
      </c>
      <c r="C429" s="62" t="s">
        <v>5603</v>
      </c>
      <c r="D429" s="63"/>
      <c r="E429" s="56" t="s">
        <v>5604</v>
      </c>
      <c r="F429" s="57" t="s">
        <v>4888</v>
      </c>
      <c r="G429" s="58" t="s">
        <v>5001</v>
      </c>
      <c r="H429" s="58" t="s">
        <v>5021</v>
      </c>
      <c r="I429" s="64" t="s">
        <v>5003</v>
      </c>
      <c r="J429" s="58" t="s">
        <v>5609</v>
      </c>
      <c r="K429" s="63">
        <v>0</v>
      </c>
      <c r="L429" s="63">
        <v>0</v>
      </c>
      <c r="M429" s="64" t="s">
        <v>5003</v>
      </c>
      <c r="N429" s="63">
        <v>365</v>
      </c>
      <c r="O429" s="63">
        <v>0</v>
      </c>
      <c r="P429" s="63">
        <v>0</v>
      </c>
      <c r="Q429" s="74">
        <v>1.4622307692307692</v>
      </c>
      <c r="R429" s="61" t="s">
        <v>4893</v>
      </c>
      <c r="S429" s="75" t="s">
        <v>5610</v>
      </c>
    </row>
    <row r="430" spans="1:19" ht="129.6" x14ac:dyDescent="0.3">
      <c r="A430" s="54">
        <v>420</v>
      </c>
      <c r="B430" s="55" t="s">
        <v>5652</v>
      </c>
      <c r="C430" s="62" t="s">
        <v>5603</v>
      </c>
      <c r="D430" s="63"/>
      <c r="E430" s="56" t="s">
        <v>5604</v>
      </c>
      <c r="F430" s="57" t="s">
        <v>4888</v>
      </c>
      <c r="G430" s="58" t="s">
        <v>5001</v>
      </c>
      <c r="H430" s="58" t="s">
        <v>5021</v>
      </c>
      <c r="I430" s="64" t="s">
        <v>5003</v>
      </c>
      <c r="J430" s="58" t="s">
        <v>5611</v>
      </c>
      <c r="K430" s="63">
        <v>0</v>
      </c>
      <c r="L430" s="63">
        <v>0</v>
      </c>
      <c r="M430" s="64" t="s">
        <v>5003</v>
      </c>
      <c r="N430" s="63">
        <v>365</v>
      </c>
      <c r="O430" s="63">
        <v>0</v>
      </c>
      <c r="P430" s="63">
        <v>0</v>
      </c>
      <c r="Q430" s="74">
        <v>0.88694757575757577</v>
      </c>
      <c r="R430" s="61" t="s">
        <v>4893</v>
      </c>
      <c r="S430" s="75" t="s">
        <v>5612</v>
      </c>
    </row>
    <row r="431" spans="1:19" ht="129.6" x14ac:dyDescent="0.3">
      <c r="A431" s="54">
        <v>421</v>
      </c>
      <c r="B431" s="55" t="s">
        <v>5653</v>
      </c>
      <c r="C431" s="62" t="s">
        <v>5603</v>
      </c>
      <c r="D431" s="63"/>
      <c r="E431" s="56" t="s">
        <v>5604</v>
      </c>
      <c r="F431" s="57" t="s">
        <v>4888</v>
      </c>
      <c r="G431" s="58" t="s">
        <v>5001</v>
      </c>
      <c r="H431" s="58" t="s">
        <v>5021</v>
      </c>
      <c r="I431" s="64" t="s">
        <v>5003</v>
      </c>
      <c r="J431" s="58" t="s">
        <v>5613</v>
      </c>
      <c r="K431" s="63">
        <v>0</v>
      </c>
      <c r="L431" s="63">
        <v>0</v>
      </c>
      <c r="M431" s="64" t="s">
        <v>5003</v>
      </c>
      <c r="N431" s="63">
        <v>365</v>
      </c>
      <c r="O431" s="63">
        <v>0</v>
      </c>
      <c r="P431" s="63">
        <v>0</v>
      </c>
      <c r="Q431" s="74">
        <v>0.84330615384615382</v>
      </c>
      <c r="R431" s="61" t="s">
        <v>4893</v>
      </c>
      <c r="S431" s="75" t="s">
        <v>5614</v>
      </c>
    </row>
    <row r="432" spans="1:19" ht="129.6" x14ac:dyDescent="0.3">
      <c r="A432" s="54">
        <v>422</v>
      </c>
      <c r="B432" s="55" t="s">
        <v>5654</v>
      </c>
      <c r="C432" s="62" t="s">
        <v>5603</v>
      </c>
      <c r="D432" s="63"/>
      <c r="E432" s="56" t="s">
        <v>5604</v>
      </c>
      <c r="F432" s="57" t="s">
        <v>4888</v>
      </c>
      <c r="G432" s="58" t="s">
        <v>5001</v>
      </c>
      <c r="H432" s="58" t="s">
        <v>5021</v>
      </c>
      <c r="I432" s="64" t="s">
        <v>5015</v>
      </c>
      <c r="J432" s="58" t="s">
        <v>5615</v>
      </c>
      <c r="K432" s="63">
        <v>0</v>
      </c>
      <c r="L432" s="63">
        <v>0</v>
      </c>
      <c r="M432" s="64" t="s">
        <v>5003</v>
      </c>
      <c r="N432" s="63">
        <v>365</v>
      </c>
      <c r="O432" s="63">
        <v>0</v>
      </c>
      <c r="P432" s="63">
        <v>0</v>
      </c>
      <c r="Q432" s="74">
        <v>0.99573892171901612</v>
      </c>
      <c r="R432" s="76" t="s">
        <v>5616</v>
      </c>
      <c r="S432" s="75" t="s">
        <v>5617</v>
      </c>
    </row>
    <row r="433" spans="1:19" ht="129.6" x14ac:dyDescent="0.3">
      <c r="A433" s="54">
        <v>423</v>
      </c>
      <c r="B433" s="55" t="s">
        <v>5655</v>
      </c>
      <c r="C433" s="62" t="s">
        <v>5603</v>
      </c>
      <c r="D433" s="63"/>
      <c r="E433" s="56" t="s">
        <v>5604</v>
      </c>
      <c r="F433" s="57" t="s">
        <v>4888</v>
      </c>
      <c r="G433" s="58" t="s">
        <v>5001</v>
      </c>
      <c r="H433" s="58" t="s">
        <v>5021</v>
      </c>
      <c r="I433" s="64" t="s">
        <v>5012</v>
      </c>
      <c r="J433" s="58" t="s">
        <v>5618</v>
      </c>
      <c r="K433" s="63">
        <v>0</v>
      </c>
      <c r="L433" s="63">
        <v>0</v>
      </c>
      <c r="M433" s="64" t="s">
        <v>5003</v>
      </c>
      <c r="N433" s="63">
        <v>365</v>
      </c>
      <c r="O433" s="63">
        <v>0</v>
      </c>
      <c r="P433" s="63">
        <v>0</v>
      </c>
      <c r="Q433" s="74">
        <v>1</v>
      </c>
      <c r="R433" s="76" t="s">
        <v>5616</v>
      </c>
      <c r="S433" s="75" t="s">
        <v>5619</v>
      </c>
    </row>
    <row r="434" spans="1:19" ht="129.6" x14ac:dyDescent="0.3">
      <c r="A434" s="54">
        <v>424</v>
      </c>
      <c r="B434" s="55" t="s">
        <v>5656</v>
      </c>
      <c r="C434" s="62" t="s">
        <v>5603</v>
      </c>
      <c r="D434" s="63"/>
      <c r="E434" s="56" t="s">
        <v>5604</v>
      </c>
      <c r="F434" s="57" t="s">
        <v>4888</v>
      </c>
      <c r="G434" s="58" t="s">
        <v>5001</v>
      </c>
      <c r="H434" s="58" t="s">
        <v>5021</v>
      </c>
      <c r="I434" s="64" t="s">
        <v>5031</v>
      </c>
      <c r="J434" s="58" t="s">
        <v>5620</v>
      </c>
      <c r="K434" s="63">
        <v>0</v>
      </c>
      <c r="L434" s="63">
        <v>0</v>
      </c>
      <c r="M434" s="64" t="s">
        <v>5003</v>
      </c>
      <c r="N434" s="63">
        <v>365</v>
      </c>
      <c r="O434" s="63">
        <v>0</v>
      </c>
      <c r="P434" s="63">
        <v>0</v>
      </c>
      <c r="Q434" s="74">
        <v>1.0132829999999999</v>
      </c>
      <c r="R434" s="76" t="s">
        <v>5616</v>
      </c>
      <c r="S434" s="75" t="s">
        <v>5621</v>
      </c>
    </row>
    <row r="435" spans="1:19" ht="86.4" x14ac:dyDescent="0.3">
      <c r="A435" s="54">
        <v>425</v>
      </c>
      <c r="B435" s="55" t="s">
        <v>5657</v>
      </c>
      <c r="C435" s="62" t="s">
        <v>5603</v>
      </c>
      <c r="D435" s="63"/>
      <c r="E435" s="56" t="s">
        <v>5604</v>
      </c>
      <c r="F435" s="57" t="s">
        <v>5056</v>
      </c>
      <c r="G435" s="58" t="s">
        <v>5057</v>
      </c>
      <c r="H435" s="58" t="s">
        <v>5055</v>
      </c>
      <c r="I435" s="64" t="s">
        <v>5067</v>
      </c>
      <c r="J435" s="58" t="s">
        <v>5622</v>
      </c>
      <c r="K435" s="63">
        <v>0</v>
      </c>
      <c r="L435" s="63">
        <v>0</v>
      </c>
      <c r="M435" s="58" t="s">
        <v>5055</v>
      </c>
      <c r="N435" s="63">
        <v>365</v>
      </c>
      <c r="O435" s="63">
        <v>0</v>
      </c>
      <c r="P435" s="63">
        <v>0</v>
      </c>
      <c r="Q435" s="74">
        <v>0.70380730945288095</v>
      </c>
      <c r="R435" s="76" t="s">
        <v>5623</v>
      </c>
      <c r="S435" s="75" t="s">
        <v>5624</v>
      </c>
    </row>
    <row r="436" spans="1:19" ht="100.8" x14ac:dyDescent="0.3">
      <c r="A436" s="54">
        <v>426</v>
      </c>
      <c r="B436" s="55" t="s">
        <v>5658</v>
      </c>
      <c r="C436" s="62" t="s">
        <v>5603</v>
      </c>
      <c r="D436" s="63"/>
      <c r="E436" s="56" t="s">
        <v>5604</v>
      </c>
      <c r="F436" s="57" t="s">
        <v>5056</v>
      </c>
      <c r="G436" s="58" t="s">
        <v>5057</v>
      </c>
      <c r="H436" s="58" t="s">
        <v>5055</v>
      </c>
      <c r="I436" s="64" t="s">
        <v>5082</v>
      </c>
      <c r="J436" s="58" t="s">
        <v>5625</v>
      </c>
      <c r="K436" s="63">
        <v>0</v>
      </c>
      <c r="L436" s="63">
        <v>0</v>
      </c>
      <c r="M436" s="58" t="s">
        <v>5055</v>
      </c>
      <c r="N436" s="63">
        <v>365</v>
      </c>
      <c r="O436" s="63">
        <v>0</v>
      </c>
      <c r="P436" s="63">
        <v>0</v>
      </c>
      <c r="Q436" s="74">
        <v>0.5884350188048475</v>
      </c>
      <c r="R436" s="76" t="s">
        <v>5623</v>
      </c>
      <c r="S436" s="75" t="s">
        <v>5626</v>
      </c>
    </row>
    <row r="437" spans="1:19" ht="100.8" x14ac:dyDescent="0.3">
      <c r="A437" s="54">
        <v>427</v>
      </c>
      <c r="B437" s="55" t="s">
        <v>5659</v>
      </c>
      <c r="C437" s="62" t="s">
        <v>5603</v>
      </c>
      <c r="D437" s="63"/>
      <c r="E437" s="56" t="s">
        <v>5604</v>
      </c>
      <c r="F437" s="57" t="s">
        <v>5056</v>
      </c>
      <c r="G437" s="58" t="s">
        <v>5057</v>
      </c>
      <c r="H437" s="58" t="s">
        <v>5055</v>
      </c>
      <c r="I437" s="64" t="s">
        <v>5059</v>
      </c>
      <c r="J437" s="58" t="s">
        <v>5627</v>
      </c>
      <c r="K437" s="63">
        <v>0</v>
      </c>
      <c r="L437" s="63">
        <v>0</v>
      </c>
      <c r="M437" s="58" t="s">
        <v>5055</v>
      </c>
      <c r="N437" s="63">
        <v>365</v>
      </c>
      <c r="O437" s="63">
        <v>0</v>
      </c>
      <c r="P437" s="63">
        <v>0</v>
      </c>
      <c r="Q437" s="74">
        <v>6.25E-2</v>
      </c>
      <c r="R437" s="76" t="s">
        <v>5623</v>
      </c>
      <c r="S437" s="75" t="s">
        <v>7176</v>
      </c>
    </row>
    <row r="438" spans="1:19" ht="158.4" x14ac:dyDescent="0.3">
      <c r="A438" s="54">
        <v>428</v>
      </c>
      <c r="B438" s="55" t="s">
        <v>5660</v>
      </c>
      <c r="C438" s="62" t="s">
        <v>5603</v>
      </c>
      <c r="D438" s="63"/>
      <c r="E438" s="56" t="s">
        <v>5604</v>
      </c>
      <c r="F438" s="57" t="s">
        <v>5056</v>
      </c>
      <c r="G438" s="58" t="s">
        <v>5057</v>
      </c>
      <c r="H438" s="58" t="s">
        <v>5055</v>
      </c>
      <c r="I438" s="64" t="s">
        <v>5071</v>
      </c>
      <c r="J438" s="58" t="s">
        <v>5628</v>
      </c>
      <c r="K438" s="63">
        <v>0</v>
      </c>
      <c r="L438" s="63">
        <v>0</v>
      </c>
      <c r="M438" s="58" t="s">
        <v>5055</v>
      </c>
      <c r="N438" s="63">
        <v>365</v>
      </c>
      <c r="O438" s="63">
        <v>0</v>
      </c>
      <c r="P438" s="63">
        <v>0</v>
      </c>
      <c r="Q438" s="74">
        <v>0.60672116257947317</v>
      </c>
      <c r="R438" s="76" t="s">
        <v>5623</v>
      </c>
      <c r="S438" s="75" t="s">
        <v>5629</v>
      </c>
    </row>
    <row r="439" spans="1:19" ht="144" x14ac:dyDescent="0.3">
      <c r="A439" s="54">
        <v>429</v>
      </c>
      <c r="B439" s="55" t="s">
        <v>5661</v>
      </c>
      <c r="C439" s="62" t="s">
        <v>5603</v>
      </c>
      <c r="D439" s="63"/>
      <c r="E439" s="56" t="s">
        <v>5604</v>
      </c>
      <c r="F439" s="64" t="s">
        <v>5056</v>
      </c>
      <c r="G439" s="64" t="s">
        <v>5146</v>
      </c>
      <c r="H439" s="64" t="s">
        <v>5156</v>
      </c>
      <c r="I439" s="64" t="s">
        <v>5148</v>
      </c>
      <c r="J439" s="58" t="s">
        <v>5630</v>
      </c>
      <c r="K439" s="63">
        <v>0</v>
      </c>
      <c r="L439" s="63">
        <v>0</v>
      </c>
      <c r="M439" s="64" t="s">
        <v>5148</v>
      </c>
      <c r="N439" s="63">
        <v>365</v>
      </c>
      <c r="O439" s="63">
        <v>0</v>
      </c>
      <c r="P439" s="63">
        <v>0</v>
      </c>
      <c r="Q439" s="74">
        <v>0.65064455228807372</v>
      </c>
      <c r="R439" s="61" t="s">
        <v>4893</v>
      </c>
      <c r="S439" s="75" t="s">
        <v>5631</v>
      </c>
    </row>
    <row r="440" spans="1:19" ht="144" x14ac:dyDescent="0.3">
      <c r="A440" s="54">
        <v>430</v>
      </c>
      <c r="B440" s="55" t="s">
        <v>5662</v>
      </c>
      <c r="C440" s="62" t="s">
        <v>5603</v>
      </c>
      <c r="D440" s="63"/>
      <c r="E440" s="56" t="s">
        <v>5604</v>
      </c>
      <c r="F440" s="64" t="s">
        <v>5056</v>
      </c>
      <c r="G440" s="64" t="s">
        <v>5146</v>
      </c>
      <c r="H440" s="64" t="s">
        <v>5156</v>
      </c>
      <c r="I440" s="64" t="s">
        <v>5148</v>
      </c>
      <c r="J440" s="58" t="s">
        <v>5632</v>
      </c>
      <c r="K440" s="63">
        <v>0</v>
      </c>
      <c r="L440" s="63">
        <v>0</v>
      </c>
      <c r="M440" s="64" t="s">
        <v>5148</v>
      </c>
      <c r="N440" s="63">
        <v>365</v>
      </c>
      <c r="O440" s="63">
        <v>0</v>
      </c>
      <c r="P440" s="63">
        <v>0</v>
      </c>
      <c r="Q440" s="74">
        <v>0.17219999999999999</v>
      </c>
      <c r="R440" s="61" t="s">
        <v>4893</v>
      </c>
      <c r="S440" s="75" t="s">
        <v>5633</v>
      </c>
    </row>
    <row r="441" spans="1:19" ht="144" x14ac:dyDescent="0.3">
      <c r="A441" s="54">
        <v>431</v>
      </c>
      <c r="B441" s="55" t="s">
        <v>5663</v>
      </c>
      <c r="C441" s="62" t="s">
        <v>5603</v>
      </c>
      <c r="D441" s="63"/>
      <c r="E441" s="56" t="s">
        <v>5604</v>
      </c>
      <c r="F441" s="64" t="s">
        <v>5056</v>
      </c>
      <c r="G441" s="64" t="s">
        <v>5146</v>
      </c>
      <c r="H441" s="58" t="s">
        <v>5055</v>
      </c>
      <c r="I441" s="64" t="s">
        <v>5067</v>
      </c>
      <c r="J441" s="58" t="s">
        <v>5634</v>
      </c>
      <c r="K441" s="63">
        <v>0</v>
      </c>
      <c r="L441" s="63">
        <v>0</v>
      </c>
      <c r="M441" s="64" t="s">
        <v>5148</v>
      </c>
      <c r="N441" s="63">
        <v>365</v>
      </c>
      <c r="O441" s="63">
        <v>0</v>
      </c>
      <c r="P441" s="63">
        <v>0</v>
      </c>
      <c r="Q441" s="74">
        <v>5.4203539823008849E-3</v>
      </c>
      <c r="R441" s="61" t="s">
        <v>4893</v>
      </c>
      <c r="S441" s="75" t="s">
        <v>5635</v>
      </c>
    </row>
    <row r="442" spans="1:19" ht="144" x14ac:dyDescent="0.3">
      <c r="A442" s="54">
        <v>432</v>
      </c>
      <c r="B442" s="55" t="s">
        <v>5664</v>
      </c>
      <c r="C442" s="62" t="s">
        <v>5603</v>
      </c>
      <c r="D442" s="63"/>
      <c r="E442" s="56" t="s">
        <v>5604</v>
      </c>
      <c r="F442" s="64" t="s">
        <v>5056</v>
      </c>
      <c r="G442" s="64" t="s">
        <v>5146</v>
      </c>
      <c r="H442" s="64" t="s">
        <v>5156</v>
      </c>
      <c r="I442" s="64" t="s">
        <v>5148</v>
      </c>
      <c r="J442" s="58" t="s">
        <v>5636</v>
      </c>
      <c r="K442" s="63">
        <v>0</v>
      </c>
      <c r="L442" s="63">
        <v>0</v>
      </c>
      <c r="M442" s="64" t="s">
        <v>5148</v>
      </c>
      <c r="N442" s="63">
        <v>365</v>
      </c>
      <c r="O442" s="63">
        <v>0</v>
      </c>
      <c r="P442" s="63">
        <v>0</v>
      </c>
      <c r="Q442" s="74">
        <v>3.2909282561433559</v>
      </c>
      <c r="R442" s="61" t="s">
        <v>4893</v>
      </c>
      <c r="S442" s="75" t="s">
        <v>5637</v>
      </c>
    </row>
    <row r="443" spans="1:19" ht="144" x14ac:dyDescent="0.3">
      <c r="A443" s="54">
        <v>433</v>
      </c>
      <c r="B443" s="55" t="s">
        <v>5665</v>
      </c>
      <c r="C443" s="62" t="s">
        <v>5603</v>
      </c>
      <c r="D443" s="63"/>
      <c r="E443" s="56" t="s">
        <v>5604</v>
      </c>
      <c r="F443" s="64" t="s">
        <v>5056</v>
      </c>
      <c r="G443" s="64" t="s">
        <v>5146</v>
      </c>
      <c r="H443" s="64" t="s">
        <v>5156</v>
      </c>
      <c r="I443" s="64" t="s">
        <v>5148</v>
      </c>
      <c r="J443" s="58" t="s">
        <v>5638</v>
      </c>
      <c r="K443" s="63">
        <v>0</v>
      </c>
      <c r="L443" s="63">
        <v>0</v>
      </c>
      <c r="M443" s="64" t="s">
        <v>5148</v>
      </c>
      <c r="N443" s="63">
        <v>365</v>
      </c>
      <c r="O443" s="63">
        <v>0</v>
      </c>
      <c r="P443" s="63">
        <v>0</v>
      </c>
      <c r="Q443" s="74">
        <v>0.97176079734219267</v>
      </c>
      <c r="R443" s="76" t="s">
        <v>5616</v>
      </c>
      <c r="S443" s="75" t="s">
        <v>7177</v>
      </c>
    </row>
    <row r="444" spans="1:19" ht="72" x14ac:dyDescent="0.3">
      <c r="A444" s="54">
        <v>434</v>
      </c>
      <c r="B444" s="55" t="s">
        <v>5666</v>
      </c>
      <c r="C444" s="62" t="s">
        <v>5603</v>
      </c>
      <c r="D444" s="63"/>
      <c r="E444" s="56" t="s">
        <v>5604</v>
      </c>
      <c r="F444" s="57" t="s">
        <v>4911</v>
      </c>
      <c r="G444" s="58" t="s">
        <v>4912</v>
      </c>
      <c r="H444" s="58" t="s">
        <v>4925</v>
      </c>
      <c r="I444" s="59" t="s">
        <v>4891</v>
      </c>
      <c r="J444" s="58" t="s">
        <v>5639</v>
      </c>
      <c r="K444" s="55">
        <v>0</v>
      </c>
      <c r="L444" s="55">
        <v>0</v>
      </c>
      <c r="M444" s="58" t="s">
        <v>4925</v>
      </c>
      <c r="N444" s="55">
        <v>365</v>
      </c>
      <c r="O444" s="55">
        <v>0</v>
      </c>
      <c r="P444" s="55">
        <v>1</v>
      </c>
      <c r="Q444" s="74">
        <v>1.3031239598995545</v>
      </c>
      <c r="R444" s="76" t="s">
        <v>5616</v>
      </c>
      <c r="S444" s="77" t="s">
        <v>5640</v>
      </c>
    </row>
    <row r="445" spans="1:19" ht="72" x14ac:dyDescent="0.3">
      <c r="A445" s="54">
        <v>435</v>
      </c>
      <c r="B445" s="78" t="s">
        <v>5667</v>
      </c>
      <c r="C445" s="79" t="s">
        <v>5603</v>
      </c>
      <c r="D445" s="80"/>
      <c r="E445" s="81" t="s">
        <v>5604</v>
      </c>
      <c r="F445" s="82" t="s">
        <v>4911</v>
      </c>
      <c r="G445" s="83" t="s">
        <v>4912</v>
      </c>
      <c r="H445" s="83" t="s">
        <v>4925</v>
      </c>
      <c r="I445" s="84" t="s">
        <v>4891</v>
      </c>
      <c r="J445" s="83" t="s">
        <v>5641</v>
      </c>
      <c r="K445" s="78">
        <v>0</v>
      </c>
      <c r="L445" s="78">
        <v>0</v>
      </c>
      <c r="M445" s="83" t="s">
        <v>4925</v>
      </c>
      <c r="N445" s="78">
        <v>365</v>
      </c>
      <c r="O445" s="78">
        <v>0</v>
      </c>
      <c r="P445" s="78">
        <v>1</v>
      </c>
      <c r="Q445" s="85">
        <v>1.2075397907357401</v>
      </c>
      <c r="R445" s="86" t="s">
        <v>5616</v>
      </c>
      <c r="S445" s="77" t="s">
        <v>5642</v>
      </c>
    </row>
    <row r="446" spans="1:19" ht="140.4" x14ac:dyDescent="0.3">
      <c r="A446" s="54">
        <v>436</v>
      </c>
      <c r="B446" s="78" t="s">
        <v>5668</v>
      </c>
      <c r="C446" s="79" t="s">
        <v>5603</v>
      </c>
      <c r="D446" s="80"/>
      <c r="E446" s="81" t="s">
        <v>5604</v>
      </c>
      <c r="F446" s="82" t="s">
        <v>4911</v>
      </c>
      <c r="G446" s="83" t="s">
        <v>4912</v>
      </c>
      <c r="H446" s="83" t="s">
        <v>4925</v>
      </c>
      <c r="I446" s="84" t="s">
        <v>4891</v>
      </c>
      <c r="J446" s="83" t="s">
        <v>5643</v>
      </c>
      <c r="K446" s="78">
        <v>0</v>
      </c>
      <c r="L446" s="78">
        <v>0</v>
      </c>
      <c r="M446" s="83" t="s">
        <v>4925</v>
      </c>
      <c r="N446" s="78">
        <v>365</v>
      </c>
      <c r="O446" s="78">
        <v>0</v>
      </c>
      <c r="P446" s="78">
        <v>1</v>
      </c>
      <c r="Q446" s="85">
        <v>1.39</v>
      </c>
      <c r="R446" s="86" t="s">
        <v>5616</v>
      </c>
      <c r="S446" s="77" t="s">
        <v>5644</v>
      </c>
    </row>
    <row r="447" spans="1:19" ht="172.8" x14ac:dyDescent="0.3">
      <c r="A447" s="54">
        <v>437</v>
      </c>
      <c r="B447" s="78" t="s">
        <v>5669</v>
      </c>
      <c r="C447" s="79" t="s">
        <v>5603</v>
      </c>
      <c r="D447" s="80"/>
      <c r="E447" s="81" t="s">
        <v>5604</v>
      </c>
      <c r="F447" s="82" t="s">
        <v>4888</v>
      </c>
      <c r="G447" s="83" t="s">
        <v>4899</v>
      </c>
      <c r="H447" s="83" t="s">
        <v>5190</v>
      </c>
      <c r="I447" s="84" t="s">
        <v>4891</v>
      </c>
      <c r="J447" s="83" t="s">
        <v>5645</v>
      </c>
      <c r="K447" s="80">
        <v>0</v>
      </c>
      <c r="L447" s="80">
        <v>0</v>
      </c>
      <c r="M447" s="83" t="s">
        <v>5190</v>
      </c>
      <c r="N447" s="78">
        <v>365</v>
      </c>
      <c r="O447" s="78">
        <v>0</v>
      </c>
      <c r="P447" s="78">
        <v>1</v>
      </c>
      <c r="Q447" s="80">
        <v>1.5</v>
      </c>
      <c r="R447" s="86" t="s">
        <v>5616</v>
      </c>
      <c r="S447" s="87" t="s">
        <v>5646</v>
      </c>
    </row>
    <row r="448" spans="1:19" ht="100.8" x14ac:dyDescent="0.3">
      <c r="A448" s="54">
        <v>438</v>
      </c>
      <c r="B448" s="78" t="s">
        <v>5670</v>
      </c>
      <c r="C448" s="79" t="s">
        <v>5603</v>
      </c>
      <c r="D448" s="80"/>
      <c r="E448" s="81" t="s">
        <v>5604</v>
      </c>
      <c r="F448" s="82" t="s">
        <v>4888</v>
      </c>
      <c r="G448" s="83" t="s">
        <v>4889</v>
      </c>
      <c r="H448" s="83" t="s">
        <v>5199</v>
      </c>
      <c r="I448" s="84" t="s">
        <v>4891</v>
      </c>
      <c r="J448" s="83" t="s">
        <v>5647</v>
      </c>
      <c r="K448" s="80">
        <v>0</v>
      </c>
      <c r="L448" s="80">
        <v>0</v>
      </c>
      <c r="M448" s="83" t="s">
        <v>5199</v>
      </c>
      <c r="N448" s="78">
        <v>365</v>
      </c>
      <c r="O448" s="78">
        <v>0</v>
      </c>
      <c r="P448" s="78">
        <v>1</v>
      </c>
      <c r="Q448" s="80">
        <v>0</v>
      </c>
      <c r="R448" s="88" t="s">
        <v>5648</v>
      </c>
      <c r="S448" s="87" t="s">
        <v>5649</v>
      </c>
    </row>
  </sheetData>
  <sheetProtection algorithmName="SHA-512" hashValue="1++ylRjcjh+gk0hhVdKkXN8tzQLsh6te7P6NxepfKpbqRLXILoMSTHAPx+oLRQkCuZyKFySjWjS2BXcnxEu6wg==" saltValue="+j1S6OjXnq3C88eRq++FIA==" spinCount="100000" sheet="1" objects="1" scenarios="1"/>
  <autoFilter ref="A10:S448" xr:uid="{6FF21715-D530-4062-A833-EE126736D0A4}"/>
  <mergeCells count="1">
    <mergeCell ref="B8:S8"/>
  </mergeCells>
  <dataValidations count="12">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448" xr:uid="{0B237C24-ED31-4B21-8B89-29CA379C0F5B}">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448" xr:uid="{798A8308-4FAA-45D2-909A-05F07BBDCABF}">
      <formula1>$A$350998:$A$351000</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3" xr:uid="{5FE24E3B-FAA5-4FC5-B7EB-D27815268E0A}">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 xr:uid="{0B848253-79D9-4828-9736-2CA4F2A3EAAD}">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 xr:uid="{EB52B5CE-D4B7-41B5-9B21-EFC167DE907A}">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M11:M13 H11:H13" xr:uid="{B6634DE1-60BB-421F-9844-16DDF5FDD31C}">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L426 K444:L446" xr:uid="{4DB483C0-3D83-4A80-B314-D44142B5F03D}">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426 N444:N448" xr:uid="{02A77162-CCCD-48F7-982F-4871850A945D}">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426 O444:O448" xr:uid="{F73292CA-6784-41FD-B46A-7827BC1618A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426 P444:P448" xr:uid="{ED431DC8-A734-438E-8E0E-51B93000CED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xr:uid="{E1CA326C-EB6F-4996-9B7C-9A8A646CC68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2:R21 R11:S11 R24 R26:R27 R29:R30 R33:R36 R38:R82 R84:R89 R91:R93 R95:R106 R108:R109 R117:R118 R121 R123:R142 R145:R147 R150:R152 R154:R198 R200:R431 R439:R442" xr:uid="{D062FB78-79E8-45E4-8205-450CE29D99F0}">
      <formula1>0</formula1>
      <formula2>390</formula2>
    </dataValidation>
  </dataValidations>
  <pageMargins left="0.7" right="0.7" top="0.75" bottom="0.75" header="0.3" footer="0.3"/>
  <pageSetup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92500-905D-4E0E-8DEF-8EEF51FC9F31}">
  <dimension ref="A1:M350997"/>
  <sheetViews>
    <sheetView zoomScaleNormal="100" workbookViewId="0">
      <selection sqref="A1:XFD1048576"/>
    </sheetView>
  </sheetViews>
  <sheetFormatPr baseColWidth="10" defaultColWidth="9.109375" defaultRowHeight="14.4" x14ac:dyDescent="0.3"/>
  <cols>
    <col min="1" max="1" width="9.109375" style="41"/>
    <col min="2" max="2" width="16" style="41" customWidth="1"/>
    <col min="3" max="3" width="10.77734375" style="41" customWidth="1"/>
    <col min="4" max="4" width="15.6640625" style="41" customWidth="1"/>
    <col min="5" max="5" width="25" style="41" customWidth="1"/>
    <col min="6" max="6" width="9" style="41" customWidth="1"/>
    <col min="7" max="7" width="11.33203125" style="41" customWidth="1"/>
    <col min="8" max="8" width="31" style="41" customWidth="1"/>
    <col min="9" max="9" width="16.33203125" style="41" customWidth="1"/>
    <col min="10" max="10" width="25" style="41" customWidth="1"/>
    <col min="11" max="11" width="15.6640625" style="41" customWidth="1"/>
    <col min="12" max="12" width="37.77734375" style="41" customWidth="1"/>
    <col min="13" max="13" width="27.6640625" style="41" customWidth="1"/>
    <col min="14" max="14" width="9.109375" style="41"/>
    <col min="15" max="256" width="8" style="41" customWidth="1"/>
    <col min="257" max="16384" width="9.109375" style="41"/>
  </cols>
  <sheetData>
    <row r="1" spans="1:13" s="41" customFormat="1" x14ac:dyDescent="0.3">
      <c r="B1" s="89" t="s">
        <v>0</v>
      </c>
      <c r="C1" s="89">
        <v>51</v>
      </c>
      <c r="D1" s="89" t="s">
        <v>1</v>
      </c>
    </row>
    <row r="2" spans="1:13" s="41" customFormat="1" x14ac:dyDescent="0.3">
      <c r="B2" s="89" t="s">
        <v>2</v>
      </c>
      <c r="C2" s="89">
        <v>105</v>
      </c>
      <c r="D2" s="89" t="s">
        <v>118</v>
      </c>
    </row>
    <row r="3" spans="1:13" s="41" customFormat="1" x14ac:dyDescent="0.3">
      <c r="B3" s="89" t="s">
        <v>4</v>
      </c>
      <c r="C3" s="89">
        <v>1</v>
      </c>
    </row>
    <row r="4" spans="1:13" s="41" customFormat="1" x14ac:dyDescent="0.3">
      <c r="B4" s="89" t="s">
        <v>5</v>
      </c>
      <c r="C4" s="89">
        <v>3257</v>
      </c>
    </row>
    <row r="5" spans="1:13" s="41" customFormat="1" x14ac:dyDescent="0.3">
      <c r="B5" s="89" t="s">
        <v>6</v>
      </c>
      <c r="C5" s="90">
        <v>44561</v>
      </c>
    </row>
    <row r="6" spans="1:13" s="41" customFormat="1" x14ac:dyDescent="0.3">
      <c r="B6" s="89" t="s">
        <v>7</v>
      </c>
      <c r="C6" s="89">
        <v>12</v>
      </c>
      <c r="D6" s="89" t="s">
        <v>8</v>
      </c>
    </row>
    <row r="8" spans="1:13" s="41" customFormat="1" x14ac:dyDescent="0.3">
      <c r="A8" s="89" t="s">
        <v>9</v>
      </c>
      <c r="B8" s="91" t="s">
        <v>119</v>
      </c>
      <c r="C8" s="47"/>
      <c r="D8" s="47"/>
      <c r="E8" s="47"/>
      <c r="F8" s="47"/>
      <c r="G8" s="47"/>
      <c r="H8" s="47"/>
      <c r="I8" s="47"/>
      <c r="J8" s="47"/>
      <c r="K8" s="47"/>
      <c r="L8" s="47"/>
      <c r="M8" s="47"/>
    </row>
    <row r="9" spans="1:13" s="41" customFormat="1" x14ac:dyDescent="0.3">
      <c r="C9" s="51">
        <v>2</v>
      </c>
      <c r="D9" s="51">
        <v>3</v>
      </c>
      <c r="E9" s="51">
        <v>4</v>
      </c>
      <c r="F9" s="51">
        <v>8</v>
      </c>
      <c r="G9" s="51">
        <v>12</v>
      </c>
      <c r="H9" s="51">
        <v>16</v>
      </c>
      <c r="I9" s="51">
        <v>20</v>
      </c>
      <c r="J9" s="51">
        <v>24</v>
      </c>
      <c r="K9" s="51">
        <v>28</v>
      </c>
      <c r="L9" s="51">
        <v>32</v>
      </c>
      <c r="M9" s="51">
        <v>36</v>
      </c>
    </row>
    <row r="10" spans="1:13" s="41" customFormat="1" x14ac:dyDescent="0.3">
      <c r="A10" s="63"/>
      <c r="B10" s="63"/>
      <c r="C10" s="54" t="s">
        <v>12</v>
      </c>
      <c r="D10" s="54" t="s">
        <v>13</v>
      </c>
      <c r="E10" s="54" t="s">
        <v>120</v>
      </c>
      <c r="F10" s="54" t="s">
        <v>121</v>
      </c>
      <c r="G10" s="54" t="s">
        <v>122</v>
      </c>
      <c r="H10" s="54" t="s">
        <v>123</v>
      </c>
      <c r="I10" s="54" t="s">
        <v>109</v>
      </c>
      <c r="J10" s="54" t="s">
        <v>124</v>
      </c>
      <c r="K10" s="54" t="s">
        <v>125</v>
      </c>
      <c r="L10" s="54" t="s">
        <v>126</v>
      </c>
      <c r="M10" s="54" t="s">
        <v>23</v>
      </c>
    </row>
    <row r="11" spans="1:13" s="41" customFormat="1" x14ac:dyDescent="0.3">
      <c r="A11" s="54">
        <v>1</v>
      </c>
      <c r="B11" s="63" t="s">
        <v>65</v>
      </c>
      <c r="C11" s="62" t="s">
        <v>54</v>
      </c>
      <c r="D11" s="62" t="s">
        <v>24</v>
      </c>
      <c r="E11" s="62" t="s">
        <v>5786</v>
      </c>
      <c r="F11" s="62" t="s">
        <v>137</v>
      </c>
      <c r="G11" s="62" t="s">
        <v>100</v>
      </c>
      <c r="H11" s="62" t="s">
        <v>5789</v>
      </c>
      <c r="I11" s="92">
        <v>7</v>
      </c>
      <c r="J11" s="62" t="s">
        <v>5788</v>
      </c>
      <c r="K11" s="93">
        <v>7</v>
      </c>
      <c r="L11" s="62" t="s">
        <v>5787</v>
      </c>
      <c r="M11" s="62" t="s">
        <v>5671</v>
      </c>
    </row>
    <row r="12" spans="1:13" s="41" customFormat="1" x14ac:dyDescent="0.3">
      <c r="A12" s="54">
        <v>2</v>
      </c>
      <c r="B12" s="63" t="s">
        <v>4480</v>
      </c>
      <c r="C12" s="62" t="s">
        <v>54</v>
      </c>
      <c r="D12" s="62"/>
      <c r="E12" s="62" t="s">
        <v>5786</v>
      </c>
      <c r="F12" s="62" t="s">
        <v>137</v>
      </c>
      <c r="G12" s="62" t="s">
        <v>100</v>
      </c>
      <c r="H12" s="62" t="s">
        <v>5775</v>
      </c>
      <c r="I12" s="92">
        <v>1</v>
      </c>
      <c r="J12" s="62" t="s">
        <v>5774</v>
      </c>
      <c r="K12" s="93">
        <v>1</v>
      </c>
      <c r="L12" s="62" t="s">
        <v>5785</v>
      </c>
      <c r="M12" s="62" t="s">
        <v>5671</v>
      </c>
    </row>
    <row r="13" spans="1:13" s="41" customFormat="1" x14ac:dyDescent="0.3">
      <c r="A13" s="54">
        <v>3</v>
      </c>
      <c r="B13" s="63" t="s">
        <v>4481</v>
      </c>
      <c r="C13" s="62" t="s">
        <v>54</v>
      </c>
      <c r="D13" s="62"/>
      <c r="E13" s="62" t="s">
        <v>5772</v>
      </c>
      <c r="F13" s="62" t="s">
        <v>137</v>
      </c>
      <c r="G13" s="62" t="s">
        <v>100</v>
      </c>
      <c r="H13" s="62" t="s">
        <v>5784</v>
      </c>
      <c r="I13" s="92">
        <v>3410000</v>
      </c>
      <c r="J13" s="62" t="s">
        <v>5783</v>
      </c>
      <c r="K13" s="93">
        <v>5314273</v>
      </c>
      <c r="L13" s="62" t="s">
        <v>5782</v>
      </c>
      <c r="M13" s="62" t="s">
        <v>5671</v>
      </c>
    </row>
    <row r="14" spans="1:13" s="41" customFormat="1" x14ac:dyDescent="0.3">
      <c r="A14" s="54">
        <v>4</v>
      </c>
      <c r="B14" s="63" t="s">
        <v>4558</v>
      </c>
      <c r="C14" s="62" t="s">
        <v>54</v>
      </c>
      <c r="D14" s="62"/>
      <c r="E14" s="62" t="s">
        <v>5772</v>
      </c>
      <c r="F14" s="62" t="s">
        <v>137</v>
      </c>
      <c r="G14" s="62" t="s">
        <v>100</v>
      </c>
      <c r="H14" s="62" t="s">
        <v>5781</v>
      </c>
      <c r="I14" s="92">
        <v>1430000</v>
      </c>
      <c r="J14" s="62" t="s">
        <v>5780</v>
      </c>
      <c r="K14" s="93">
        <v>1430000</v>
      </c>
      <c r="L14" s="62" t="s">
        <v>5779</v>
      </c>
      <c r="M14" s="62" t="s">
        <v>5671</v>
      </c>
    </row>
    <row r="15" spans="1:13" s="41" customFormat="1" x14ac:dyDescent="0.3">
      <c r="A15" s="54">
        <v>5</v>
      </c>
      <c r="B15" s="63" t="s">
        <v>4559</v>
      </c>
      <c r="C15" s="62" t="s">
        <v>54</v>
      </c>
      <c r="D15" s="62"/>
      <c r="E15" s="62" t="s">
        <v>5772</v>
      </c>
      <c r="F15" s="62" t="s">
        <v>137</v>
      </c>
      <c r="G15" s="62" t="s">
        <v>100</v>
      </c>
      <c r="H15" s="62" t="s">
        <v>5778</v>
      </c>
      <c r="I15" s="92">
        <v>85</v>
      </c>
      <c r="J15" s="62" t="s">
        <v>5777</v>
      </c>
      <c r="K15" s="93">
        <v>85</v>
      </c>
      <c r="L15" s="62" t="s">
        <v>5776</v>
      </c>
      <c r="M15" s="62" t="s">
        <v>5671</v>
      </c>
    </row>
    <row r="16" spans="1:13" s="41" customFormat="1" x14ac:dyDescent="0.3">
      <c r="A16" s="54">
        <v>6</v>
      </c>
      <c r="B16" s="63" t="s">
        <v>4562</v>
      </c>
      <c r="C16" s="62" t="s">
        <v>54</v>
      </c>
      <c r="D16" s="62"/>
      <c r="E16" s="62" t="s">
        <v>5772</v>
      </c>
      <c r="F16" s="62" t="s">
        <v>137</v>
      </c>
      <c r="G16" s="62" t="s">
        <v>100</v>
      </c>
      <c r="H16" s="62" t="s">
        <v>5775</v>
      </c>
      <c r="I16" s="92">
        <v>9</v>
      </c>
      <c r="J16" s="62" t="s">
        <v>5774</v>
      </c>
      <c r="K16" s="93">
        <v>9</v>
      </c>
      <c r="L16" s="62" t="s">
        <v>5773</v>
      </c>
      <c r="M16" s="55" t="s">
        <v>5671</v>
      </c>
    </row>
    <row r="17" spans="1:13" s="41" customFormat="1" x14ac:dyDescent="0.3">
      <c r="A17" s="54">
        <v>7</v>
      </c>
      <c r="B17" s="63" t="s">
        <v>4565</v>
      </c>
      <c r="C17" s="62" t="s">
        <v>54</v>
      </c>
      <c r="D17" s="62"/>
      <c r="E17" s="62" t="s">
        <v>5772</v>
      </c>
      <c r="F17" s="62" t="s">
        <v>137</v>
      </c>
      <c r="G17" s="62" t="s">
        <v>100</v>
      </c>
      <c r="H17" s="94" t="s">
        <v>5771</v>
      </c>
      <c r="I17" s="92">
        <v>81</v>
      </c>
      <c r="J17" s="62" t="s">
        <v>5770</v>
      </c>
      <c r="K17" s="93">
        <v>81</v>
      </c>
      <c r="L17" s="62" t="s">
        <v>5769</v>
      </c>
      <c r="M17" s="55" t="s">
        <v>5671</v>
      </c>
    </row>
    <row r="18" spans="1:13" s="41" customFormat="1" x14ac:dyDescent="0.3">
      <c r="A18" s="54">
        <v>8</v>
      </c>
      <c r="B18" s="63" t="s">
        <v>4568</v>
      </c>
      <c r="C18" s="62" t="s">
        <v>54</v>
      </c>
      <c r="D18" s="62"/>
      <c r="E18" s="62" t="s">
        <v>5752</v>
      </c>
      <c r="F18" s="62" t="s">
        <v>137</v>
      </c>
      <c r="G18" s="62" t="s">
        <v>100</v>
      </c>
      <c r="H18" s="94" t="s">
        <v>5768</v>
      </c>
      <c r="I18" s="92">
        <v>777</v>
      </c>
      <c r="J18" s="62" t="s">
        <v>5767</v>
      </c>
      <c r="K18" s="93">
        <v>787</v>
      </c>
      <c r="L18" s="94" t="s">
        <v>5766</v>
      </c>
      <c r="M18" s="95" t="s">
        <v>5765</v>
      </c>
    </row>
    <row r="19" spans="1:13" s="41" customFormat="1" x14ac:dyDescent="0.3">
      <c r="A19" s="54">
        <v>9</v>
      </c>
      <c r="B19" s="63" t="s">
        <v>4570</v>
      </c>
      <c r="C19" s="62" t="s">
        <v>54</v>
      </c>
      <c r="D19" s="62"/>
      <c r="E19" s="62" t="s">
        <v>5752</v>
      </c>
      <c r="F19" s="62" t="s">
        <v>137</v>
      </c>
      <c r="G19" s="62" t="s">
        <v>100</v>
      </c>
      <c r="H19" s="94" t="s">
        <v>5764</v>
      </c>
      <c r="I19" s="92">
        <v>787593644346</v>
      </c>
      <c r="J19" s="62" t="s">
        <v>5763</v>
      </c>
      <c r="K19" s="93">
        <v>630017352606.84998</v>
      </c>
      <c r="L19" s="94" t="s">
        <v>5762</v>
      </c>
      <c r="M19" s="95" t="s">
        <v>5761</v>
      </c>
    </row>
    <row r="20" spans="1:13" s="41" customFormat="1" x14ac:dyDescent="0.3">
      <c r="A20" s="54">
        <v>10</v>
      </c>
      <c r="B20" s="63" t="s">
        <v>92</v>
      </c>
      <c r="C20" s="62" t="s">
        <v>54</v>
      </c>
      <c r="D20" s="62"/>
      <c r="E20" s="62" t="s">
        <v>5752</v>
      </c>
      <c r="F20" s="62" t="s">
        <v>137</v>
      </c>
      <c r="G20" s="62" t="s">
        <v>100</v>
      </c>
      <c r="H20" s="94" t="s">
        <v>5760</v>
      </c>
      <c r="I20" s="92">
        <v>500</v>
      </c>
      <c r="J20" s="62" t="s">
        <v>5759</v>
      </c>
      <c r="K20" s="93">
        <v>363</v>
      </c>
      <c r="L20" s="94" t="s">
        <v>5758</v>
      </c>
      <c r="M20" s="95" t="s">
        <v>5757</v>
      </c>
    </row>
    <row r="21" spans="1:13" s="41" customFormat="1" x14ac:dyDescent="0.3">
      <c r="A21" s="54">
        <v>11</v>
      </c>
      <c r="B21" s="63" t="s">
        <v>4574</v>
      </c>
      <c r="C21" s="62" t="s">
        <v>54</v>
      </c>
      <c r="D21" s="62"/>
      <c r="E21" s="62" t="s">
        <v>5752</v>
      </c>
      <c r="F21" s="62" t="s">
        <v>137</v>
      </c>
      <c r="G21" s="62" t="s">
        <v>100</v>
      </c>
      <c r="H21" s="94" t="s">
        <v>5756</v>
      </c>
      <c r="I21" s="92">
        <v>569</v>
      </c>
      <c r="J21" s="62" t="s">
        <v>5755</v>
      </c>
      <c r="K21" s="93">
        <v>543</v>
      </c>
      <c r="L21" s="94" t="s">
        <v>5754</v>
      </c>
      <c r="M21" s="95" t="s">
        <v>5753</v>
      </c>
    </row>
    <row r="22" spans="1:13" s="41" customFormat="1" x14ac:dyDescent="0.3">
      <c r="A22" s="54">
        <v>12</v>
      </c>
      <c r="B22" s="63" t="s">
        <v>4576</v>
      </c>
      <c r="C22" s="62" t="s">
        <v>54</v>
      </c>
      <c r="D22" s="62"/>
      <c r="E22" s="62" t="s">
        <v>5752</v>
      </c>
      <c r="F22" s="62" t="s">
        <v>137</v>
      </c>
      <c r="G22" s="62" t="s">
        <v>100</v>
      </c>
      <c r="H22" s="94" t="s">
        <v>5751</v>
      </c>
      <c r="I22" s="92">
        <v>250</v>
      </c>
      <c r="J22" s="62" t="s">
        <v>5750</v>
      </c>
      <c r="K22" s="93">
        <v>194</v>
      </c>
      <c r="L22" s="94" t="s">
        <v>5749</v>
      </c>
      <c r="M22" s="95" t="s">
        <v>5748</v>
      </c>
    </row>
    <row r="23" spans="1:13" s="41" customFormat="1" x14ac:dyDescent="0.3">
      <c r="A23" s="54">
        <v>13</v>
      </c>
      <c r="B23" s="63" t="s">
        <v>4578</v>
      </c>
      <c r="C23" s="62" t="s">
        <v>54</v>
      </c>
      <c r="D23" s="62"/>
      <c r="E23" s="62" t="s">
        <v>5743</v>
      </c>
      <c r="F23" s="62" t="s">
        <v>137</v>
      </c>
      <c r="G23" s="62" t="s">
        <v>100</v>
      </c>
      <c r="H23" s="94" t="s">
        <v>5708</v>
      </c>
      <c r="I23" s="92">
        <v>910</v>
      </c>
      <c r="J23" s="62" t="s">
        <v>5707</v>
      </c>
      <c r="K23" s="93">
        <v>640</v>
      </c>
      <c r="L23" s="62" t="s">
        <v>5747</v>
      </c>
      <c r="M23" s="95" t="s">
        <v>5671</v>
      </c>
    </row>
    <row r="24" spans="1:13" s="41" customFormat="1" x14ac:dyDescent="0.3">
      <c r="A24" s="54">
        <v>14</v>
      </c>
      <c r="B24" s="63" t="s">
        <v>4579</v>
      </c>
      <c r="C24" s="62" t="s">
        <v>54</v>
      </c>
      <c r="D24" s="62"/>
      <c r="E24" s="62" t="s">
        <v>5743</v>
      </c>
      <c r="F24" s="62" t="s">
        <v>137</v>
      </c>
      <c r="G24" s="62" t="s">
        <v>100</v>
      </c>
      <c r="H24" s="62" t="s">
        <v>5746</v>
      </c>
      <c r="I24" s="92">
        <v>910</v>
      </c>
      <c r="J24" s="62" t="s">
        <v>5745</v>
      </c>
      <c r="K24" s="93">
        <v>640</v>
      </c>
      <c r="L24" s="62" t="s">
        <v>5744</v>
      </c>
      <c r="M24" s="55" t="s">
        <v>5671</v>
      </c>
    </row>
    <row r="25" spans="1:13" s="41" customFormat="1" x14ac:dyDescent="0.3">
      <c r="A25" s="54">
        <v>15</v>
      </c>
      <c r="B25" s="63" t="s">
        <v>4581</v>
      </c>
      <c r="C25" s="62" t="s">
        <v>54</v>
      </c>
      <c r="D25" s="62"/>
      <c r="E25" s="62" t="s">
        <v>5743</v>
      </c>
      <c r="F25" s="62" t="s">
        <v>137</v>
      </c>
      <c r="G25" s="62" t="s">
        <v>100</v>
      </c>
      <c r="H25" s="62" t="s">
        <v>5740</v>
      </c>
      <c r="I25" s="92">
        <v>28</v>
      </c>
      <c r="J25" s="62" t="s">
        <v>5739</v>
      </c>
      <c r="K25" s="93">
        <v>28</v>
      </c>
      <c r="L25" s="62" t="s">
        <v>5742</v>
      </c>
      <c r="M25" s="55" t="s">
        <v>5671</v>
      </c>
    </row>
    <row r="26" spans="1:13" s="41" customFormat="1" x14ac:dyDescent="0.3">
      <c r="A26" s="54">
        <v>16</v>
      </c>
      <c r="B26" s="63" t="s">
        <v>4582</v>
      </c>
      <c r="C26" s="62" t="s">
        <v>54</v>
      </c>
      <c r="D26" s="62"/>
      <c r="E26" s="62" t="s">
        <v>5741</v>
      </c>
      <c r="F26" s="62" t="s">
        <v>137</v>
      </c>
      <c r="G26" s="62" t="s">
        <v>100</v>
      </c>
      <c r="H26" s="62" t="s">
        <v>5694</v>
      </c>
      <c r="I26" s="92">
        <v>120</v>
      </c>
      <c r="J26" s="62" t="s">
        <v>5693</v>
      </c>
      <c r="K26" s="93">
        <v>120</v>
      </c>
      <c r="L26" s="62" t="s">
        <v>5738</v>
      </c>
      <c r="M26" s="62" t="s">
        <v>5671</v>
      </c>
    </row>
    <row r="27" spans="1:13" s="41" customFormat="1" x14ac:dyDescent="0.3">
      <c r="A27" s="54">
        <v>17</v>
      </c>
      <c r="B27" s="63" t="s">
        <v>4583</v>
      </c>
      <c r="C27" s="62" t="s">
        <v>54</v>
      </c>
      <c r="D27" s="62"/>
      <c r="E27" s="62" t="s">
        <v>5741</v>
      </c>
      <c r="F27" s="62" t="s">
        <v>137</v>
      </c>
      <c r="G27" s="62" t="s">
        <v>100</v>
      </c>
      <c r="H27" s="62" t="s">
        <v>5692</v>
      </c>
      <c r="I27" s="92">
        <v>120</v>
      </c>
      <c r="J27" s="62" t="s">
        <v>5691</v>
      </c>
      <c r="K27" s="93">
        <v>120</v>
      </c>
      <c r="L27" s="62" t="s">
        <v>5738</v>
      </c>
      <c r="M27" s="62" t="s">
        <v>5671</v>
      </c>
    </row>
    <row r="28" spans="1:13" s="41" customFormat="1" x14ac:dyDescent="0.3">
      <c r="A28" s="54">
        <v>18</v>
      </c>
      <c r="B28" s="63" t="s">
        <v>4585</v>
      </c>
      <c r="C28" s="62" t="s">
        <v>54</v>
      </c>
      <c r="D28" s="62"/>
      <c r="E28" s="62" t="s">
        <v>5741</v>
      </c>
      <c r="F28" s="62" t="s">
        <v>137</v>
      </c>
      <c r="G28" s="62" t="s">
        <v>100</v>
      </c>
      <c r="H28" s="62" t="s">
        <v>5708</v>
      </c>
      <c r="I28" s="92">
        <v>120</v>
      </c>
      <c r="J28" s="62" t="s">
        <v>5707</v>
      </c>
      <c r="K28" s="93">
        <v>120</v>
      </c>
      <c r="L28" s="62" t="s">
        <v>5738</v>
      </c>
      <c r="M28" s="62" t="s">
        <v>5671</v>
      </c>
    </row>
    <row r="29" spans="1:13" s="41" customFormat="1" x14ac:dyDescent="0.3">
      <c r="A29" s="54">
        <v>19</v>
      </c>
      <c r="B29" s="63" t="s">
        <v>4587</v>
      </c>
      <c r="C29" s="62" t="s">
        <v>54</v>
      </c>
      <c r="D29" s="62"/>
      <c r="E29" s="62" t="s">
        <v>5741</v>
      </c>
      <c r="F29" s="62" t="s">
        <v>137</v>
      </c>
      <c r="G29" s="62" t="s">
        <v>100</v>
      </c>
      <c r="H29" s="62" t="s">
        <v>5740</v>
      </c>
      <c r="I29" s="92">
        <v>120</v>
      </c>
      <c r="J29" s="62" t="s">
        <v>5739</v>
      </c>
      <c r="K29" s="93">
        <v>120</v>
      </c>
      <c r="L29" s="62" t="s">
        <v>5738</v>
      </c>
      <c r="M29" s="62" t="s">
        <v>5671</v>
      </c>
    </row>
    <row r="30" spans="1:13" s="41" customFormat="1" x14ac:dyDescent="0.3">
      <c r="A30" s="54">
        <v>20</v>
      </c>
      <c r="B30" s="63" t="s">
        <v>4589</v>
      </c>
      <c r="C30" s="62" t="s">
        <v>54</v>
      </c>
      <c r="D30" s="62"/>
      <c r="E30" s="62" t="s">
        <v>5737</v>
      </c>
      <c r="F30" s="62" t="s">
        <v>137</v>
      </c>
      <c r="G30" s="62" t="s">
        <v>100</v>
      </c>
      <c r="H30" s="62" t="s">
        <v>5736</v>
      </c>
      <c r="I30" s="92">
        <v>1727334</v>
      </c>
      <c r="J30" s="62" t="s">
        <v>5735</v>
      </c>
      <c r="K30" s="93">
        <v>1714995</v>
      </c>
      <c r="L30" s="62" t="s">
        <v>5734</v>
      </c>
      <c r="M30" s="62" t="s">
        <v>5671</v>
      </c>
    </row>
    <row r="31" spans="1:13" s="41" customFormat="1" x14ac:dyDescent="0.3">
      <c r="A31" s="54">
        <v>21</v>
      </c>
      <c r="B31" s="63" t="s">
        <v>4591</v>
      </c>
      <c r="C31" s="62" t="s">
        <v>54</v>
      </c>
      <c r="D31" s="62"/>
      <c r="E31" s="62" t="s">
        <v>5721</v>
      </c>
      <c r="F31" s="62" t="s">
        <v>137</v>
      </c>
      <c r="G31" s="62" t="s">
        <v>100</v>
      </c>
      <c r="H31" s="62" t="s">
        <v>5733</v>
      </c>
      <c r="I31" s="92">
        <v>3990609</v>
      </c>
      <c r="J31" s="62" t="s">
        <v>5732</v>
      </c>
      <c r="K31" s="93">
        <v>3972587</v>
      </c>
      <c r="L31" s="62" t="s">
        <v>7178</v>
      </c>
      <c r="M31" s="62" t="s">
        <v>5671</v>
      </c>
    </row>
    <row r="32" spans="1:13" s="41" customFormat="1" x14ac:dyDescent="0.3">
      <c r="A32" s="54">
        <v>22</v>
      </c>
      <c r="B32" s="63" t="s">
        <v>4594</v>
      </c>
      <c r="C32" s="62" t="s">
        <v>54</v>
      </c>
      <c r="D32" s="62"/>
      <c r="E32" s="62" t="s">
        <v>5721</v>
      </c>
      <c r="F32" s="62" t="s">
        <v>137</v>
      </c>
      <c r="G32" s="62" t="s">
        <v>100</v>
      </c>
      <c r="H32" s="62" t="s">
        <v>5731</v>
      </c>
      <c r="I32" s="92">
        <v>2203038</v>
      </c>
      <c r="J32" s="62" t="s">
        <v>5730</v>
      </c>
      <c r="K32" s="93">
        <v>2128960</v>
      </c>
      <c r="L32" s="62" t="s">
        <v>5729</v>
      </c>
      <c r="M32" s="62" t="s">
        <v>5671</v>
      </c>
    </row>
    <row r="33" spans="1:13" s="41" customFormat="1" x14ac:dyDescent="0.3">
      <c r="A33" s="54">
        <v>23</v>
      </c>
      <c r="B33" s="63" t="s">
        <v>4597</v>
      </c>
      <c r="C33" s="62" t="s">
        <v>54</v>
      </c>
      <c r="D33" s="62"/>
      <c r="E33" s="62" t="s">
        <v>5721</v>
      </c>
      <c r="F33" s="62" t="s">
        <v>137</v>
      </c>
      <c r="G33" s="62" t="s">
        <v>100</v>
      </c>
      <c r="H33" s="62" t="s">
        <v>5728</v>
      </c>
      <c r="I33" s="92">
        <v>427815</v>
      </c>
      <c r="J33" s="62" t="s">
        <v>5727</v>
      </c>
      <c r="K33" s="93">
        <v>518464</v>
      </c>
      <c r="L33" s="62" t="s">
        <v>5726</v>
      </c>
      <c r="M33" s="62" t="s">
        <v>5671</v>
      </c>
    </row>
    <row r="34" spans="1:13" s="41" customFormat="1" x14ac:dyDescent="0.3">
      <c r="A34" s="54">
        <v>24</v>
      </c>
      <c r="B34" s="63" t="s">
        <v>4600</v>
      </c>
      <c r="C34" s="62" t="s">
        <v>54</v>
      </c>
      <c r="D34" s="62"/>
      <c r="E34" s="62" t="s">
        <v>5721</v>
      </c>
      <c r="F34" s="62" t="s">
        <v>137</v>
      </c>
      <c r="G34" s="62" t="s">
        <v>100</v>
      </c>
      <c r="H34" s="62" t="s">
        <v>5725</v>
      </c>
      <c r="I34" s="92">
        <v>3008762</v>
      </c>
      <c r="J34" s="62" t="s">
        <v>5724</v>
      </c>
      <c r="K34" s="93">
        <v>2926917</v>
      </c>
      <c r="L34" s="62" t="s">
        <v>7179</v>
      </c>
      <c r="M34" s="62" t="s">
        <v>5671</v>
      </c>
    </row>
    <row r="35" spans="1:13" s="41" customFormat="1" x14ac:dyDescent="0.3">
      <c r="A35" s="54">
        <v>25</v>
      </c>
      <c r="B35" s="63" t="s">
        <v>4602</v>
      </c>
      <c r="C35" s="62" t="s">
        <v>54</v>
      </c>
      <c r="D35" s="62"/>
      <c r="E35" s="62" t="s">
        <v>5721</v>
      </c>
      <c r="F35" s="62" t="s">
        <v>137</v>
      </c>
      <c r="G35" s="62" t="s">
        <v>100</v>
      </c>
      <c r="H35" s="62" t="s">
        <v>5723</v>
      </c>
      <c r="I35" s="92">
        <v>582754</v>
      </c>
      <c r="J35" s="62" t="s">
        <v>5722</v>
      </c>
      <c r="K35" s="93">
        <v>548146</v>
      </c>
      <c r="L35" s="62" t="s">
        <v>7180</v>
      </c>
      <c r="M35" s="62" t="s">
        <v>5671</v>
      </c>
    </row>
    <row r="36" spans="1:13" s="41" customFormat="1" x14ac:dyDescent="0.3">
      <c r="A36" s="54">
        <v>26</v>
      </c>
      <c r="B36" s="63" t="s">
        <v>4604</v>
      </c>
      <c r="C36" s="62" t="s">
        <v>54</v>
      </c>
      <c r="D36" s="62"/>
      <c r="E36" s="62" t="s">
        <v>5721</v>
      </c>
      <c r="F36" s="62" t="s">
        <v>137</v>
      </c>
      <c r="G36" s="62" t="s">
        <v>100</v>
      </c>
      <c r="H36" s="62" t="s">
        <v>5720</v>
      </c>
      <c r="I36" s="92">
        <v>55000</v>
      </c>
      <c r="J36" s="62" t="s">
        <v>5719</v>
      </c>
      <c r="K36" s="93">
        <v>66604</v>
      </c>
      <c r="L36" s="62" t="s">
        <v>5718</v>
      </c>
      <c r="M36" s="62" t="s">
        <v>5671</v>
      </c>
    </row>
    <row r="37" spans="1:13" s="41" customFormat="1" x14ac:dyDescent="0.3">
      <c r="A37" s="54">
        <v>27</v>
      </c>
      <c r="B37" s="63" t="s">
        <v>4606</v>
      </c>
      <c r="C37" s="62" t="s">
        <v>54</v>
      </c>
      <c r="D37" s="62"/>
      <c r="E37" s="62" t="s">
        <v>5717</v>
      </c>
      <c r="F37" s="62" t="s">
        <v>137</v>
      </c>
      <c r="G37" s="62" t="s">
        <v>100</v>
      </c>
      <c r="H37" s="62" t="s">
        <v>5716</v>
      </c>
      <c r="I37" s="92">
        <v>2260024</v>
      </c>
      <c r="J37" s="62" t="s">
        <v>5715</v>
      </c>
      <c r="K37" s="93">
        <v>2000000</v>
      </c>
      <c r="L37" s="62" t="s">
        <v>5714</v>
      </c>
      <c r="M37" s="62" t="s">
        <v>5671</v>
      </c>
    </row>
    <row r="38" spans="1:13" s="41" customFormat="1" x14ac:dyDescent="0.3">
      <c r="A38" s="54">
        <v>28</v>
      </c>
      <c r="B38" s="63" t="s">
        <v>4608</v>
      </c>
      <c r="C38" s="62" t="s">
        <v>54</v>
      </c>
      <c r="D38" s="62"/>
      <c r="E38" s="62" t="s">
        <v>5713</v>
      </c>
      <c r="F38" s="62" t="s">
        <v>137</v>
      </c>
      <c r="G38" s="62" t="s">
        <v>100</v>
      </c>
      <c r="H38" s="62" t="s">
        <v>5712</v>
      </c>
      <c r="I38" s="92">
        <v>23600</v>
      </c>
      <c r="J38" s="62" t="s">
        <v>5711</v>
      </c>
      <c r="K38" s="93">
        <v>25264</v>
      </c>
      <c r="L38" s="62" t="s">
        <v>5710</v>
      </c>
      <c r="M38" s="62" t="s">
        <v>5671</v>
      </c>
    </row>
    <row r="39" spans="1:13" s="41" customFormat="1" x14ac:dyDescent="0.3">
      <c r="A39" s="54">
        <v>29</v>
      </c>
      <c r="B39" s="63" t="s">
        <v>4610</v>
      </c>
      <c r="C39" s="62" t="s">
        <v>54</v>
      </c>
      <c r="D39" s="62"/>
      <c r="E39" s="62" t="s">
        <v>5698</v>
      </c>
      <c r="F39" s="62" t="s">
        <v>137</v>
      </c>
      <c r="G39" s="62" t="s">
        <v>100</v>
      </c>
      <c r="H39" s="62" t="s">
        <v>5694</v>
      </c>
      <c r="I39" s="92">
        <v>27526</v>
      </c>
      <c r="J39" s="62" t="s">
        <v>5693</v>
      </c>
      <c r="K39" s="93">
        <v>0</v>
      </c>
      <c r="L39" s="62" t="s">
        <v>5709</v>
      </c>
      <c r="M39" s="62" t="s">
        <v>5671</v>
      </c>
    </row>
    <row r="40" spans="1:13" s="41" customFormat="1" x14ac:dyDescent="0.3">
      <c r="A40" s="54">
        <v>30</v>
      </c>
      <c r="B40" s="63" t="s">
        <v>4612</v>
      </c>
      <c r="C40" s="62" t="s">
        <v>54</v>
      </c>
      <c r="D40" s="62"/>
      <c r="E40" s="62" t="s">
        <v>5698</v>
      </c>
      <c r="F40" s="62" t="s">
        <v>137</v>
      </c>
      <c r="G40" s="62" t="s">
        <v>100</v>
      </c>
      <c r="H40" s="62" t="s">
        <v>5692</v>
      </c>
      <c r="I40" s="92">
        <v>27526</v>
      </c>
      <c r="J40" s="62" t="s">
        <v>5691</v>
      </c>
      <c r="K40" s="93">
        <v>0</v>
      </c>
      <c r="L40" s="62" t="s">
        <v>5709</v>
      </c>
      <c r="M40" s="62" t="s">
        <v>5671</v>
      </c>
    </row>
    <row r="41" spans="1:13" s="41" customFormat="1" x14ac:dyDescent="0.3">
      <c r="A41" s="54">
        <v>31</v>
      </c>
      <c r="B41" s="63" t="s">
        <v>4614</v>
      </c>
      <c r="C41" s="62" t="s">
        <v>54</v>
      </c>
      <c r="D41" s="63"/>
      <c r="E41" s="63" t="s">
        <v>5698</v>
      </c>
      <c r="F41" s="62" t="s">
        <v>137</v>
      </c>
      <c r="G41" s="62" t="s">
        <v>100</v>
      </c>
      <c r="H41" s="63" t="s">
        <v>5708</v>
      </c>
      <c r="I41" s="63">
        <v>36267</v>
      </c>
      <c r="J41" s="63" t="s">
        <v>5707</v>
      </c>
      <c r="K41" s="96">
        <v>30933</v>
      </c>
      <c r="L41" s="63" t="s">
        <v>5699</v>
      </c>
      <c r="M41" s="62" t="s">
        <v>5671</v>
      </c>
    </row>
    <row r="42" spans="1:13" s="41" customFormat="1" x14ac:dyDescent="0.3">
      <c r="A42" s="54">
        <v>32</v>
      </c>
      <c r="B42" s="63" t="s">
        <v>4617</v>
      </c>
      <c r="C42" s="62" t="s">
        <v>54</v>
      </c>
      <c r="D42" s="63"/>
      <c r="E42" s="63" t="s">
        <v>5698</v>
      </c>
      <c r="F42" s="62" t="s">
        <v>137</v>
      </c>
      <c r="G42" s="62" t="s">
        <v>100</v>
      </c>
      <c r="H42" s="63" t="s">
        <v>5706</v>
      </c>
      <c r="I42" s="63">
        <v>33991</v>
      </c>
      <c r="J42" s="63" t="s">
        <v>5705</v>
      </c>
      <c r="K42" s="96">
        <v>28539</v>
      </c>
      <c r="L42" s="63" t="s">
        <v>5699</v>
      </c>
      <c r="M42" s="62" t="s">
        <v>5671</v>
      </c>
    </row>
    <row r="43" spans="1:13" s="41" customFormat="1" x14ac:dyDescent="0.3">
      <c r="A43" s="54">
        <v>33</v>
      </c>
      <c r="B43" s="63" t="s">
        <v>4620</v>
      </c>
      <c r="C43" s="62" t="s">
        <v>54</v>
      </c>
      <c r="D43" s="63"/>
      <c r="E43" s="63" t="s">
        <v>5698</v>
      </c>
      <c r="F43" s="62" t="s">
        <v>137</v>
      </c>
      <c r="G43" s="62" t="s">
        <v>100</v>
      </c>
      <c r="H43" s="63" t="s">
        <v>5704</v>
      </c>
      <c r="I43" s="63">
        <v>0</v>
      </c>
      <c r="J43" s="63" t="s">
        <v>5703</v>
      </c>
      <c r="K43" s="96">
        <v>0</v>
      </c>
      <c r="L43" s="63" t="s">
        <v>5702</v>
      </c>
      <c r="M43" s="62" t="s">
        <v>5671</v>
      </c>
    </row>
    <row r="44" spans="1:13" s="41" customFormat="1" x14ac:dyDescent="0.3">
      <c r="A44" s="54">
        <v>34</v>
      </c>
      <c r="B44" s="63" t="s">
        <v>4622</v>
      </c>
      <c r="C44" s="62" t="s">
        <v>54</v>
      </c>
      <c r="D44" s="63"/>
      <c r="E44" s="63" t="s">
        <v>5698</v>
      </c>
      <c r="F44" s="62" t="s">
        <v>137</v>
      </c>
      <c r="G44" s="62" t="s">
        <v>100</v>
      </c>
      <c r="H44" s="63" t="s">
        <v>5701</v>
      </c>
      <c r="I44" s="63">
        <v>27526</v>
      </c>
      <c r="J44" s="63" t="s">
        <v>5700</v>
      </c>
      <c r="K44" s="96">
        <v>0</v>
      </c>
      <c r="L44" s="63" t="s">
        <v>5699</v>
      </c>
      <c r="M44" s="62" t="s">
        <v>5671</v>
      </c>
    </row>
    <row r="45" spans="1:13" s="41" customFormat="1" x14ac:dyDescent="0.3">
      <c r="A45" s="54">
        <v>35</v>
      </c>
      <c r="B45" s="63" t="s">
        <v>4624</v>
      </c>
      <c r="C45" s="62" t="s">
        <v>54</v>
      </c>
      <c r="D45" s="63"/>
      <c r="E45" s="63" t="s">
        <v>5698</v>
      </c>
      <c r="F45" s="62" t="s">
        <v>137</v>
      </c>
      <c r="G45" s="62" t="s">
        <v>100</v>
      </c>
      <c r="H45" s="63" t="s">
        <v>5697</v>
      </c>
      <c r="I45" s="63">
        <v>27526</v>
      </c>
      <c r="J45" s="63" t="s">
        <v>5696</v>
      </c>
      <c r="K45" s="96">
        <v>19373</v>
      </c>
      <c r="L45" s="63" t="s">
        <v>5695</v>
      </c>
      <c r="M45" s="62" t="s">
        <v>5671</v>
      </c>
    </row>
    <row r="46" spans="1:13" s="41" customFormat="1" x14ac:dyDescent="0.3">
      <c r="A46" s="54">
        <v>36</v>
      </c>
      <c r="B46" s="63" t="s">
        <v>4627</v>
      </c>
      <c r="C46" s="62" t="s">
        <v>54</v>
      </c>
      <c r="D46" s="63"/>
      <c r="E46" s="63" t="s">
        <v>5679</v>
      </c>
      <c r="F46" s="62" t="s">
        <v>137</v>
      </c>
      <c r="G46" s="62" t="s">
        <v>100</v>
      </c>
      <c r="H46" s="63" t="s">
        <v>5694</v>
      </c>
      <c r="I46" s="63">
        <v>11600</v>
      </c>
      <c r="J46" s="63" t="s">
        <v>5693</v>
      </c>
      <c r="K46" s="96">
        <v>11265</v>
      </c>
      <c r="L46" s="63" t="s">
        <v>5683</v>
      </c>
      <c r="M46" s="62" t="s">
        <v>5671</v>
      </c>
    </row>
    <row r="47" spans="1:13" s="41" customFormat="1" x14ac:dyDescent="0.3">
      <c r="A47" s="54">
        <v>37</v>
      </c>
      <c r="B47" s="63" t="s">
        <v>4630</v>
      </c>
      <c r="C47" s="62" t="s">
        <v>54</v>
      </c>
      <c r="D47" s="63"/>
      <c r="E47" s="63" t="s">
        <v>5679</v>
      </c>
      <c r="F47" s="62" t="s">
        <v>137</v>
      </c>
      <c r="G47" s="62" t="s">
        <v>100</v>
      </c>
      <c r="H47" s="63" t="s">
        <v>5692</v>
      </c>
      <c r="I47" s="63">
        <v>19484</v>
      </c>
      <c r="J47" s="63" t="s">
        <v>5691</v>
      </c>
      <c r="K47" s="96">
        <v>19149</v>
      </c>
      <c r="L47" s="63" t="s">
        <v>5683</v>
      </c>
      <c r="M47" s="62" t="s">
        <v>5671</v>
      </c>
    </row>
    <row r="48" spans="1:13" s="41" customFormat="1" x14ac:dyDescent="0.3">
      <c r="A48" s="54">
        <v>38</v>
      </c>
      <c r="B48" s="63" t="s">
        <v>4633</v>
      </c>
      <c r="C48" s="62" t="s">
        <v>54</v>
      </c>
      <c r="D48" s="63"/>
      <c r="E48" s="63" t="s">
        <v>5679</v>
      </c>
      <c r="F48" s="62" t="s">
        <v>137</v>
      </c>
      <c r="G48" s="62" t="s">
        <v>100</v>
      </c>
      <c r="H48" s="63" t="s">
        <v>5690</v>
      </c>
      <c r="I48" s="63">
        <v>19484</v>
      </c>
      <c r="J48" s="63" t="s">
        <v>5689</v>
      </c>
      <c r="K48" s="96">
        <v>18121</v>
      </c>
      <c r="L48" s="63" t="s">
        <v>5683</v>
      </c>
      <c r="M48" s="62" t="s">
        <v>5671</v>
      </c>
    </row>
    <row r="49" spans="1:13" s="41" customFormat="1" x14ac:dyDescent="0.3">
      <c r="A49" s="54">
        <v>39</v>
      </c>
      <c r="B49" s="63" t="s">
        <v>4635</v>
      </c>
      <c r="C49" s="62" t="s">
        <v>54</v>
      </c>
      <c r="D49" s="63"/>
      <c r="E49" s="63" t="s">
        <v>5679</v>
      </c>
      <c r="F49" s="62" t="s">
        <v>137</v>
      </c>
      <c r="G49" s="62" t="s">
        <v>100</v>
      </c>
      <c r="H49" s="63" t="s">
        <v>5688</v>
      </c>
      <c r="I49" s="63">
        <v>7997</v>
      </c>
      <c r="J49" s="63" t="s">
        <v>5687</v>
      </c>
      <c r="K49" s="96">
        <v>6142</v>
      </c>
      <c r="L49" s="63" t="s">
        <v>5686</v>
      </c>
      <c r="M49" s="62" t="s">
        <v>5671</v>
      </c>
    </row>
    <row r="50" spans="1:13" s="41" customFormat="1" x14ac:dyDescent="0.3">
      <c r="A50" s="54">
        <v>40</v>
      </c>
      <c r="B50" s="63" t="s">
        <v>4637</v>
      </c>
      <c r="C50" s="62" t="s">
        <v>54</v>
      </c>
      <c r="D50" s="63"/>
      <c r="E50" s="63" t="s">
        <v>5679</v>
      </c>
      <c r="F50" s="62" t="s">
        <v>137</v>
      </c>
      <c r="G50" s="62" t="s">
        <v>100</v>
      </c>
      <c r="H50" s="63" t="s">
        <v>5685</v>
      </c>
      <c r="I50" s="63">
        <v>11600</v>
      </c>
      <c r="J50" s="63" t="s">
        <v>5684</v>
      </c>
      <c r="K50" s="96">
        <v>11265</v>
      </c>
      <c r="L50" s="63" t="s">
        <v>5683</v>
      </c>
      <c r="M50" s="62" t="s">
        <v>5671</v>
      </c>
    </row>
    <row r="51" spans="1:13" s="41" customFormat="1" x14ac:dyDescent="0.3">
      <c r="A51" s="54">
        <v>41</v>
      </c>
      <c r="B51" s="63" t="s">
        <v>4639</v>
      </c>
      <c r="C51" s="62" t="s">
        <v>54</v>
      </c>
      <c r="D51" s="63"/>
      <c r="E51" s="63" t="s">
        <v>5679</v>
      </c>
      <c r="F51" s="62" t="s">
        <v>137</v>
      </c>
      <c r="G51" s="62" t="s">
        <v>100</v>
      </c>
      <c r="H51" s="63" t="s">
        <v>5682</v>
      </c>
      <c r="I51" s="63">
        <v>3480</v>
      </c>
      <c r="J51" s="63" t="s">
        <v>5681</v>
      </c>
      <c r="K51" s="96">
        <v>3306</v>
      </c>
      <c r="L51" s="63" t="s">
        <v>5680</v>
      </c>
      <c r="M51" s="62" t="s">
        <v>5671</v>
      </c>
    </row>
    <row r="52" spans="1:13" s="41" customFormat="1" x14ac:dyDescent="0.3">
      <c r="A52" s="54">
        <v>42</v>
      </c>
      <c r="B52" s="63" t="s">
        <v>4642</v>
      </c>
      <c r="C52" s="62" t="s">
        <v>54</v>
      </c>
      <c r="D52" s="63"/>
      <c r="E52" s="63" t="s">
        <v>5679</v>
      </c>
      <c r="F52" s="62" t="s">
        <v>137</v>
      </c>
      <c r="G52" s="62" t="s">
        <v>100</v>
      </c>
      <c r="H52" s="63" t="s">
        <v>5678</v>
      </c>
      <c r="I52" s="63">
        <v>10</v>
      </c>
      <c r="J52" s="63" t="s">
        <v>5677</v>
      </c>
      <c r="K52" s="96">
        <v>10</v>
      </c>
      <c r="L52" s="63" t="s">
        <v>5676</v>
      </c>
      <c r="M52" s="62" t="s">
        <v>5671</v>
      </c>
    </row>
    <row r="53" spans="1:13" s="41" customFormat="1" x14ac:dyDescent="0.3">
      <c r="A53" s="54">
        <v>43</v>
      </c>
      <c r="B53" s="63" t="s">
        <v>4644</v>
      </c>
      <c r="C53" s="62" t="s">
        <v>54</v>
      </c>
      <c r="D53" s="63"/>
      <c r="E53" s="63" t="s">
        <v>5675</v>
      </c>
      <c r="F53" s="62" t="s">
        <v>137</v>
      </c>
      <c r="G53" s="62" t="s">
        <v>100</v>
      </c>
      <c r="H53" s="63" t="s">
        <v>5674</v>
      </c>
      <c r="I53" s="63">
        <v>80</v>
      </c>
      <c r="J53" s="63" t="s">
        <v>5673</v>
      </c>
      <c r="K53" s="96">
        <v>80</v>
      </c>
      <c r="L53" s="63" t="s">
        <v>5672</v>
      </c>
      <c r="M53" s="62" t="s">
        <v>5671</v>
      </c>
    </row>
    <row r="350989" spans="1:3" s="41" customFormat="1" x14ac:dyDescent="0.3">
      <c r="A350989" s="41" t="s">
        <v>54</v>
      </c>
      <c r="B350989" s="41" t="s">
        <v>127</v>
      </c>
      <c r="C350989" s="41" t="s">
        <v>128</v>
      </c>
    </row>
    <row r="350990" spans="1:3" s="41" customFormat="1" x14ac:dyDescent="0.3">
      <c r="A350990" s="41" t="s">
        <v>55</v>
      </c>
      <c r="B350990" s="41" t="s">
        <v>129</v>
      </c>
      <c r="C350990" s="41" t="s">
        <v>130</v>
      </c>
    </row>
    <row r="350991" spans="1:3" s="41" customFormat="1" x14ac:dyDescent="0.3">
      <c r="B350991" s="41" t="s">
        <v>131</v>
      </c>
      <c r="C350991" s="41" t="s">
        <v>132</v>
      </c>
    </row>
    <row r="350992" spans="1:3" s="41" customFormat="1" x14ac:dyDescent="0.3">
      <c r="B350992" s="41" t="s">
        <v>133</v>
      </c>
      <c r="C350992" s="41" t="s">
        <v>134</v>
      </c>
    </row>
    <row r="350993" spans="2:3" s="41" customFormat="1" x14ac:dyDescent="0.3">
      <c r="B350993" s="41" t="s">
        <v>135</v>
      </c>
      <c r="C350993" s="41" t="s">
        <v>136</v>
      </c>
    </row>
    <row r="350994" spans="2:3" s="41" customFormat="1" x14ac:dyDescent="0.3">
      <c r="B350994" s="41" t="s">
        <v>137</v>
      </c>
      <c r="C350994" s="41" t="s">
        <v>138</v>
      </c>
    </row>
    <row r="350995" spans="2:3" s="41" customFormat="1" x14ac:dyDescent="0.3">
      <c r="B350995" s="41" t="s">
        <v>139</v>
      </c>
      <c r="C350995" s="41" t="s">
        <v>140</v>
      </c>
    </row>
    <row r="350996" spans="2:3" s="41" customFormat="1" x14ac:dyDescent="0.3">
      <c r="C350996" s="41" t="s">
        <v>100</v>
      </c>
    </row>
    <row r="350997" spans="2:3" s="41" customFormat="1" x14ac:dyDescent="0.3">
      <c r="C350997" s="41" t="s">
        <v>101</v>
      </c>
    </row>
  </sheetData>
  <sheetProtection algorithmName="SHA-512" hashValue="qpiyf91HrZy9DfVHbX6RS1BDvHA/10ssq3uY15tNv5AY4XXbyYctQgDs7NpNLuNWa4CFta1CJej1azXfPznJFQ==" saltValue="ga4Bm+EQMqyk5/YE6e4p1g==" spinCount="100000" sheet="1" objects="1" scenarios="1"/>
  <autoFilter ref="A10:M53" xr:uid="{00000000-0001-0000-0400-000000000000}"/>
  <mergeCells count="1">
    <mergeCell ref="B8:M8"/>
  </mergeCells>
  <dataValidations count="11">
    <dataValidation type="textLength" allowBlank="1" showInputMessage="1" showErrorMessage="1" errorTitle="Entrada no válida" error="Escriba un texto  Maximo 390 Caracteres" promptTitle="Cualquier contenido Maximo 390 Caracteres" prompt=" Registre aspectos importantes a considerar" sqref="M11:M53" xr:uid="{C69F3CAD-49E1-42DA-9E35-3D7C2B96ECFB}">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 xr:uid="{BE3B4231-F2EE-466C-A284-FBA5F5F6E7D6}">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 xr:uid="{FD60268F-C7C8-40C8-96AF-B8D37C518AC4}">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 xr:uid="{7A1492A7-5EA4-46E6-BD9B-5E54A4A7D09D}">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 xr:uid="{5851F44D-1EF2-4D61-98EE-96C17E52F98A}">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 xr:uid="{5698DC9A-F50B-4930-B337-F2ECDC382C6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53" xr:uid="{58F82E56-EE1F-44AB-8C61-2071BAFC9887}">
      <formula1>$C$350988:$C$350997</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53" xr:uid="{7A05B3F7-0A30-463D-9E19-926BEC739488}">
      <formula1>$B$350988:$B$350995</formula1>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 xr:uid="{1C9D1D2C-23C7-4BC2-BD3C-8D6AE7DCA902}">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7CAF5AF-EF75-4DE2-894D-03534265536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3" xr:uid="{5404E098-DE75-456D-9C22-751DFC731708}">
      <formula1>$A$350988:$A$350990</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04"/>
  <sheetViews>
    <sheetView workbookViewId="0">
      <selection sqref="A1:XFD1048576"/>
    </sheetView>
  </sheetViews>
  <sheetFormatPr baseColWidth="10" defaultColWidth="9.109375" defaultRowHeight="14.4" x14ac:dyDescent="0.3"/>
  <cols>
    <col min="1" max="1" width="9.109375" style="1"/>
    <col min="2" max="2" width="16" style="1" customWidth="1"/>
    <col min="3" max="3" width="32" style="1" customWidth="1"/>
    <col min="4" max="4" width="19" style="1" customWidth="1"/>
    <col min="5" max="5" width="25" style="1" customWidth="1"/>
    <col min="6" max="6" width="50" style="1" customWidth="1"/>
    <col min="7" max="7" width="48" style="1" customWidth="1"/>
    <col min="8" max="8" width="55" style="1" customWidth="1"/>
    <col min="9" max="9" width="46" style="1" customWidth="1"/>
    <col min="10" max="10" width="52" style="1" customWidth="1"/>
    <col min="11" max="11" width="43" style="1" customWidth="1"/>
    <col min="12" max="12" width="40" style="1" customWidth="1"/>
    <col min="13" max="13" width="41" style="1" customWidth="1"/>
    <col min="14" max="14" width="49" style="1" customWidth="1"/>
    <col min="15" max="15" width="67" style="1" customWidth="1"/>
    <col min="16" max="16" width="83" style="1" customWidth="1"/>
    <col min="17" max="17" width="95" style="1" customWidth="1"/>
    <col min="18" max="18" width="98" style="1" customWidth="1"/>
    <col min="19" max="19" width="63" style="1" customWidth="1"/>
    <col min="20" max="20" width="60" style="1" customWidth="1"/>
    <col min="21" max="21" width="72" style="1" customWidth="1"/>
    <col min="22" max="22" width="65" style="1" customWidth="1"/>
    <col min="23" max="23" width="43" style="1" customWidth="1"/>
    <col min="24" max="24" width="42" style="1" customWidth="1"/>
    <col min="25" max="25" width="19" style="1" customWidth="1"/>
    <col min="26" max="26" width="9.109375" style="1"/>
    <col min="27" max="256" width="8" style="1" hidden="1"/>
    <col min="257" max="16384" width="9.109375" style="1"/>
  </cols>
  <sheetData>
    <row r="1" spans="1:25" x14ac:dyDescent="0.3">
      <c r="B1" s="2" t="s">
        <v>0</v>
      </c>
      <c r="C1" s="2">
        <v>51</v>
      </c>
      <c r="D1" s="2" t="s">
        <v>1</v>
      </c>
    </row>
    <row r="2" spans="1:25" x14ac:dyDescent="0.3">
      <c r="B2" s="2" t="s">
        <v>2</v>
      </c>
      <c r="C2" s="2">
        <v>366</v>
      </c>
      <c r="D2" s="2" t="s">
        <v>141</v>
      </c>
    </row>
    <row r="3" spans="1:25" x14ac:dyDescent="0.3">
      <c r="B3" s="2" t="s">
        <v>4</v>
      </c>
      <c r="C3" s="2">
        <v>1</v>
      </c>
    </row>
    <row r="4" spans="1:25" x14ac:dyDescent="0.3">
      <c r="B4" s="2" t="s">
        <v>5</v>
      </c>
      <c r="C4" s="2">
        <v>3257</v>
      </c>
    </row>
    <row r="5" spans="1:25" x14ac:dyDescent="0.3">
      <c r="B5" s="2" t="s">
        <v>6</v>
      </c>
      <c r="C5" s="3">
        <v>44561</v>
      </c>
    </row>
    <row r="6" spans="1:25" x14ac:dyDescent="0.3">
      <c r="B6" s="2" t="s">
        <v>7</v>
      </c>
      <c r="C6" s="2">
        <v>12</v>
      </c>
      <c r="D6" s="2" t="s">
        <v>8</v>
      </c>
    </row>
    <row r="8" spans="1:25" x14ac:dyDescent="0.3">
      <c r="A8" s="2" t="s">
        <v>9</v>
      </c>
      <c r="B8" s="4" t="s">
        <v>142</v>
      </c>
      <c r="C8" s="5"/>
      <c r="D8" s="5"/>
      <c r="E8" s="5"/>
      <c r="F8" s="5"/>
      <c r="G8" s="5"/>
      <c r="H8" s="5"/>
      <c r="I8" s="5"/>
      <c r="J8" s="5"/>
      <c r="K8" s="5"/>
      <c r="L8" s="5"/>
      <c r="M8" s="5"/>
      <c r="N8" s="5"/>
      <c r="O8" s="5"/>
      <c r="P8" s="5"/>
      <c r="Q8" s="5"/>
      <c r="R8" s="5"/>
      <c r="S8" s="5"/>
      <c r="T8" s="5"/>
      <c r="U8" s="5"/>
      <c r="V8" s="5"/>
      <c r="W8" s="5"/>
      <c r="X8" s="5"/>
      <c r="Y8" s="5"/>
    </row>
    <row r="9" spans="1:25" x14ac:dyDescent="0.3">
      <c r="C9" s="2">
        <v>2</v>
      </c>
      <c r="D9" s="2">
        <v>3</v>
      </c>
      <c r="E9" s="2">
        <v>4</v>
      </c>
      <c r="F9" s="2">
        <v>6</v>
      </c>
      <c r="G9" s="2">
        <v>7</v>
      </c>
      <c r="H9" s="2">
        <v>8</v>
      </c>
      <c r="I9" s="2">
        <v>9</v>
      </c>
      <c r="J9" s="2">
        <v>11</v>
      </c>
      <c r="K9" s="2">
        <v>12</v>
      </c>
      <c r="L9" s="2">
        <v>28</v>
      </c>
      <c r="M9" s="2">
        <v>32</v>
      </c>
      <c r="N9" s="2">
        <v>36</v>
      </c>
      <c r="O9" s="2">
        <v>40</v>
      </c>
      <c r="P9" s="2">
        <v>44</v>
      </c>
      <c r="Q9" s="2">
        <v>48</v>
      </c>
      <c r="R9" s="2">
        <v>52</v>
      </c>
      <c r="S9" s="2">
        <v>56</v>
      </c>
      <c r="T9" s="2">
        <v>60</v>
      </c>
      <c r="U9" s="2">
        <v>64</v>
      </c>
      <c r="V9" s="2">
        <v>123</v>
      </c>
      <c r="W9" s="2">
        <v>124</v>
      </c>
      <c r="X9" s="2">
        <v>127</v>
      </c>
      <c r="Y9" s="2">
        <v>128</v>
      </c>
    </row>
    <row r="10" spans="1:25" x14ac:dyDescent="0.3">
      <c r="C10" s="2" t="s">
        <v>12</v>
      </c>
      <c r="D10" s="2" t="s">
        <v>13</v>
      </c>
      <c r="E10" s="2" t="s">
        <v>143</v>
      </c>
      <c r="F10" s="2" t="s">
        <v>144</v>
      </c>
      <c r="G10" s="2" t="s">
        <v>145</v>
      </c>
      <c r="H10" s="2" t="s">
        <v>146</v>
      </c>
      <c r="I10" s="2" t="s">
        <v>147</v>
      </c>
      <c r="J10" s="2" t="s">
        <v>148</v>
      </c>
      <c r="K10" s="2" t="s">
        <v>149</v>
      </c>
      <c r="L10" s="2" t="s">
        <v>150</v>
      </c>
      <c r="M10" s="2" t="s">
        <v>151</v>
      </c>
      <c r="N10" s="2" t="s">
        <v>152</v>
      </c>
      <c r="O10" s="2" t="s">
        <v>153</v>
      </c>
      <c r="P10" s="2" t="s">
        <v>154</v>
      </c>
      <c r="Q10" s="2" t="s">
        <v>155</v>
      </c>
      <c r="R10" s="2" t="s">
        <v>156</v>
      </c>
      <c r="S10" s="2" t="s">
        <v>157</v>
      </c>
      <c r="T10" s="2" t="s">
        <v>158</v>
      </c>
      <c r="U10" s="2" t="s">
        <v>159</v>
      </c>
      <c r="V10" s="2" t="s">
        <v>160</v>
      </c>
      <c r="W10" s="2" t="s">
        <v>161</v>
      </c>
      <c r="X10" s="2" t="s">
        <v>162</v>
      </c>
      <c r="Y10" s="2" t="s">
        <v>23</v>
      </c>
    </row>
    <row r="11" spans="1:25" x14ac:dyDescent="0.3">
      <c r="A11" s="2">
        <v>1</v>
      </c>
      <c r="B11" s="1" t="s">
        <v>65</v>
      </c>
      <c r="C11" s="7" t="s">
        <v>55</v>
      </c>
      <c r="D11" s="7" t="s">
        <v>7268</v>
      </c>
      <c r="E11" s="7" t="s">
        <v>4885</v>
      </c>
      <c r="F11" s="7">
        <v>0</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t="s">
        <v>4886</v>
      </c>
    </row>
    <row r="351003" spans="1:1" x14ac:dyDescent="0.3">
      <c r="A351003" s="1" t="s">
        <v>54</v>
      </c>
    </row>
    <row r="351004" spans="1:1" x14ac:dyDescent="0.3">
      <c r="A351004" s="1" t="s">
        <v>55</v>
      </c>
    </row>
  </sheetData>
  <sheetProtection algorithmName="SHA-512" hashValue="MPjkAvrNF0aasD4lvef9dPJjd7AcebkmsIciu2GhWcvwmRbbKEasSon+n8wzlako3VkGBIwrlDiq3jjKIDxEmw==" saltValue="kz3kyidPic7M/Igu7pEaaw==" spinCount="100000" sheet="1" objects="1" scenarios="1"/>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5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5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5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5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5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5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5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5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5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5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5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5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5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5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5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5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5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500-000016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AC1CE-7206-4B67-A52E-390242CD7080}">
  <dimension ref="A1:Y352774"/>
  <sheetViews>
    <sheetView zoomScaleNormal="100" workbookViewId="0">
      <selection sqref="A1:XFD1048576"/>
    </sheetView>
  </sheetViews>
  <sheetFormatPr baseColWidth="10" defaultColWidth="9.109375" defaultRowHeight="14.4" x14ac:dyDescent="0.3"/>
  <cols>
    <col min="1" max="1" width="9.109375" style="41"/>
    <col min="2" max="2" width="21" style="41" customWidth="1"/>
    <col min="3" max="3" width="32" style="41" customWidth="1"/>
    <col min="4" max="4" width="19" style="41" customWidth="1"/>
    <col min="5" max="5" width="31" style="41" customWidth="1"/>
    <col min="6" max="6" width="28" style="41" customWidth="1"/>
    <col min="7" max="7" width="18" style="41" customWidth="1"/>
    <col min="8" max="8" width="12" style="41" customWidth="1"/>
    <col min="9" max="9" width="37" style="41" customWidth="1"/>
    <col min="10" max="10" width="21" style="41" customWidth="1"/>
    <col min="11" max="11" width="26" style="41" customWidth="1"/>
    <col min="12" max="12" width="17" style="41" customWidth="1"/>
    <col min="13" max="13" width="37" style="41" customWidth="1"/>
    <col min="14" max="14" width="31" style="41" customWidth="1"/>
    <col min="15" max="15" width="35" style="41" customWidth="1"/>
    <col min="16" max="16" width="30" style="41" customWidth="1"/>
    <col min="17" max="17" width="26" style="41" customWidth="1"/>
    <col min="18" max="18" width="38" style="41" customWidth="1"/>
    <col min="19" max="19" width="24" style="41" customWidth="1"/>
    <col min="20" max="20" width="26" style="41" customWidth="1"/>
    <col min="21" max="21" width="42" style="41" customWidth="1"/>
    <col min="22" max="22" width="40" style="41" customWidth="1"/>
    <col min="23" max="23" width="30" style="41" customWidth="1"/>
    <col min="24" max="24" width="54" style="41" customWidth="1"/>
    <col min="25" max="25" width="19" style="41" customWidth="1"/>
    <col min="26" max="16384" width="9.109375" style="41"/>
  </cols>
  <sheetData>
    <row r="1" spans="1:25" x14ac:dyDescent="0.3">
      <c r="B1" s="89" t="s">
        <v>0</v>
      </c>
      <c r="C1" s="89">
        <v>51</v>
      </c>
      <c r="D1" s="89" t="s">
        <v>1</v>
      </c>
    </row>
    <row r="2" spans="1:25" x14ac:dyDescent="0.3">
      <c r="B2" s="89" t="s">
        <v>2</v>
      </c>
      <c r="C2" s="89">
        <v>84</v>
      </c>
      <c r="D2" s="89" t="s">
        <v>163</v>
      </c>
    </row>
    <row r="3" spans="1:25" x14ac:dyDescent="0.3">
      <c r="B3" s="89" t="s">
        <v>4</v>
      </c>
      <c r="C3" s="89">
        <v>1</v>
      </c>
    </row>
    <row r="4" spans="1:25" x14ac:dyDescent="0.3">
      <c r="B4" s="89" t="s">
        <v>5</v>
      </c>
      <c r="C4" s="89">
        <v>3257</v>
      </c>
    </row>
    <row r="5" spans="1:25" x14ac:dyDescent="0.3">
      <c r="B5" s="89" t="s">
        <v>6</v>
      </c>
      <c r="C5" s="97">
        <v>44561</v>
      </c>
    </row>
    <row r="6" spans="1:25" x14ac:dyDescent="0.3">
      <c r="B6" s="89" t="s">
        <v>7</v>
      </c>
      <c r="C6" s="89">
        <v>12</v>
      </c>
      <c r="D6" s="89" t="s">
        <v>8</v>
      </c>
    </row>
    <row r="8" spans="1:25" x14ac:dyDescent="0.3">
      <c r="A8" s="89" t="s">
        <v>9</v>
      </c>
      <c r="B8" s="91" t="s">
        <v>164</v>
      </c>
      <c r="C8" s="47"/>
      <c r="D8" s="47"/>
      <c r="E8" s="47"/>
      <c r="F8" s="47"/>
      <c r="G8" s="47"/>
      <c r="H8" s="47"/>
      <c r="I8" s="47"/>
      <c r="J8" s="47"/>
      <c r="K8" s="47"/>
      <c r="L8" s="47"/>
      <c r="M8" s="47"/>
      <c r="N8" s="47"/>
      <c r="O8" s="47"/>
      <c r="P8" s="47"/>
      <c r="Q8" s="47"/>
      <c r="R8" s="47"/>
      <c r="S8" s="47"/>
      <c r="T8" s="47"/>
      <c r="U8" s="47"/>
      <c r="V8" s="47"/>
      <c r="W8" s="47"/>
      <c r="X8" s="47"/>
      <c r="Y8" s="47"/>
    </row>
    <row r="9" spans="1:25" x14ac:dyDescent="0.3">
      <c r="C9" s="89">
        <v>2</v>
      </c>
      <c r="D9" s="89">
        <v>3</v>
      </c>
      <c r="E9" s="89">
        <v>4</v>
      </c>
      <c r="F9" s="89">
        <v>8</v>
      </c>
      <c r="G9" s="89">
        <v>12</v>
      </c>
      <c r="H9" s="89">
        <v>16</v>
      </c>
      <c r="I9" s="89">
        <v>20</v>
      </c>
      <c r="J9" s="89">
        <v>24</v>
      </c>
      <c r="K9" s="89">
        <v>28</v>
      </c>
      <c r="L9" s="89">
        <v>32</v>
      </c>
      <c r="M9" s="89">
        <v>36</v>
      </c>
      <c r="N9" s="89">
        <v>40</v>
      </c>
      <c r="O9" s="89">
        <v>44</v>
      </c>
      <c r="P9" s="89">
        <v>48</v>
      </c>
      <c r="Q9" s="89">
        <v>52</v>
      </c>
      <c r="R9" s="89">
        <v>56</v>
      </c>
      <c r="S9" s="89">
        <v>60</v>
      </c>
      <c r="T9" s="89">
        <v>64</v>
      </c>
      <c r="U9" s="89">
        <v>68</v>
      </c>
      <c r="V9" s="89">
        <v>72</v>
      </c>
      <c r="W9" s="89">
        <v>76</v>
      </c>
      <c r="X9" s="89">
        <v>80</v>
      </c>
      <c r="Y9" s="89">
        <v>84</v>
      </c>
    </row>
    <row r="10" spans="1:25" ht="15" thickBot="1" x14ac:dyDescent="0.35">
      <c r="C10" s="89" t="s">
        <v>12</v>
      </c>
      <c r="D10" s="89" t="s">
        <v>13</v>
      </c>
      <c r="E10" s="98" t="s">
        <v>165</v>
      </c>
      <c r="F10" s="89" t="s">
        <v>166</v>
      </c>
      <c r="G10" s="89" t="s">
        <v>167</v>
      </c>
      <c r="H10" s="89" t="s">
        <v>168</v>
      </c>
      <c r="I10" s="89" t="s">
        <v>169</v>
      </c>
      <c r="J10" s="89" t="s">
        <v>170</v>
      </c>
      <c r="K10" s="89" t="s">
        <v>171</v>
      </c>
      <c r="L10" s="89" t="s">
        <v>172</v>
      </c>
      <c r="M10" s="89" t="s">
        <v>173</v>
      </c>
      <c r="N10" s="89" t="s">
        <v>174</v>
      </c>
      <c r="O10" s="89" t="s">
        <v>175</v>
      </c>
      <c r="P10" s="89" t="s">
        <v>176</v>
      </c>
      <c r="Q10" s="89" t="s">
        <v>177</v>
      </c>
      <c r="R10" s="89" t="s">
        <v>178</v>
      </c>
      <c r="S10" s="89" t="s">
        <v>179</v>
      </c>
      <c r="T10" s="89" t="s">
        <v>180</v>
      </c>
      <c r="U10" s="89" t="s">
        <v>181</v>
      </c>
      <c r="V10" s="89" t="s">
        <v>182</v>
      </c>
      <c r="W10" s="89" t="s">
        <v>183</v>
      </c>
      <c r="X10" s="89" t="s">
        <v>184</v>
      </c>
      <c r="Y10" s="89" t="s">
        <v>23</v>
      </c>
    </row>
    <row r="11" spans="1:25" ht="15" thickBot="1" x14ac:dyDescent="0.35">
      <c r="A11" s="89">
        <v>1</v>
      </c>
      <c r="B11" s="41" t="s">
        <v>65</v>
      </c>
      <c r="C11" s="99" t="s">
        <v>54</v>
      </c>
      <c r="D11" s="99"/>
      <c r="E11" s="100" t="s">
        <v>5793</v>
      </c>
      <c r="F11" s="101">
        <v>37439</v>
      </c>
      <c r="G11" s="99" t="s">
        <v>194</v>
      </c>
      <c r="H11" s="99" t="s">
        <v>328</v>
      </c>
      <c r="I11" s="99" t="s">
        <v>196</v>
      </c>
      <c r="J11" s="99" t="s">
        <v>188</v>
      </c>
      <c r="K11" s="99" t="s">
        <v>5794</v>
      </c>
      <c r="L11" s="99" t="s">
        <v>5795</v>
      </c>
      <c r="M11" s="99" t="s">
        <v>206</v>
      </c>
      <c r="N11" s="99" t="s">
        <v>470</v>
      </c>
      <c r="O11" s="99" t="s">
        <v>190</v>
      </c>
      <c r="P11" s="102">
        <v>18478963513</v>
      </c>
      <c r="Q11" s="102">
        <v>0</v>
      </c>
      <c r="R11" s="102">
        <v>18478963513</v>
      </c>
      <c r="S11" s="99" t="s">
        <v>200</v>
      </c>
      <c r="T11" s="101" t="s">
        <v>24</v>
      </c>
      <c r="U11" s="99" t="s">
        <v>24</v>
      </c>
      <c r="V11" s="102">
        <v>0</v>
      </c>
      <c r="W11" s="99" t="s">
        <v>24</v>
      </c>
      <c r="X11" s="102">
        <v>0</v>
      </c>
      <c r="Y11" s="99" t="s">
        <v>24</v>
      </c>
    </row>
    <row r="12" spans="1:25" ht="15" thickBot="1" x14ac:dyDescent="0.35">
      <c r="A12" s="89">
        <v>2</v>
      </c>
      <c r="B12" s="41" t="s">
        <v>4480</v>
      </c>
      <c r="C12" s="99" t="s">
        <v>54</v>
      </c>
      <c r="D12" s="99"/>
      <c r="E12" s="100" t="s">
        <v>5796</v>
      </c>
      <c r="F12" s="101">
        <v>38566</v>
      </c>
      <c r="G12" s="99" t="s">
        <v>194</v>
      </c>
      <c r="H12" s="99" t="s">
        <v>326</v>
      </c>
      <c r="I12" s="99" t="s">
        <v>196</v>
      </c>
      <c r="J12" s="99" t="s">
        <v>188</v>
      </c>
      <c r="K12" s="99" t="s">
        <v>5794</v>
      </c>
      <c r="L12" s="99" t="s">
        <v>5797</v>
      </c>
      <c r="M12" s="99" t="s">
        <v>277</v>
      </c>
      <c r="N12" s="99" t="s">
        <v>1273</v>
      </c>
      <c r="O12" s="99" t="s">
        <v>214</v>
      </c>
      <c r="P12" s="102">
        <v>134803044032</v>
      </c>
      <c r="Q12" s="102">
        <v>38800000</v>
      </c>
      <c r="R12" s="102">
        <v>0</v>
      </c>
      <c r="S12" s="99" t="s">
        <v>200</v>
      </c>
      <c r="T12" s="101" t="s">
        <v>24</v>
      </c>
      <c r="U12" s="99" t="s">
        <v>24</v>
      </c>
      <c r="V12" s="102">
        <v>0</v>
      </c>
      <c r="W12" s="99" t="s">
        <v>24</v>
      </c>
      <c r="X12" s="102">
        <v>0</v>
      </c>
      <c r="Y12" s="99" t="s">
        <v>24</v>
      </c>
    </row>
    <row r="13" spans="1:25" ht="15" thickBot="1" x14ac:dyDescent="0.35">
      <c r="A13" s="89">
        <v>3</v>
      </c>
      <c r="B13" s="41" t="s">
        <v>4481</v>
      </c>
      <c r="C13" s="99" t="s">
        <v>54</v>
      </c>
      <c r="D13" s="99"/>
      <c r="E13" s="100" t="s">
        <v>5798</v>
      </c>
      <c r="F13" s="101">
        <v>38645</v>
      </c>
      <c r="G13" s="99" t="s">
        <v>194</v>
      </c>
      <c r="H13" s="99" t="s">
        <v>326</v>
      </c>
      <c r="I13" s="99" t="s">
        <v>196</v>
      </c>
      <c r="J13" s="99" t="s">
        <v>188</v>
      </c>
      <c r="K13" s="99" t="s">
        <v>5794</v>
      </c>
      <c r="L13" s="99" t="s">
        <v>5799</v>
      </c>
      <c r="M13" s="99" t="s">
        <v>206</v>
      </c>
      <c r="N13" s="99" t="s">
        <v>470</v>
      </c>
      <c r="O13" s="99" t="s">
        <v>190</v>
      </c>
      <c r="P13" s="102">
        <v>224989867888</v>
      </c>
      <c r="Q13" s="102">
        <v>119786300000</v>
      </c>
      <c r="R13" s="102">
        <v>0</v>
      </c>
      <c r="S13" s="99" t="s">
        <v>200</v>
      </c>
      <c r="T13" s="101" t="s">
        <v>24</v>
      </c>
      <c r="U13" s="99" t="s">
        <v>24</v>
      </c>
      <c r="V13" s="102">
        <v>0</v>
      </c>
      <c r="W13" s="99" t="s">
        <v>24</v>
      </c>
      <c r="X13" s="102">
        <v>0</v>
      </c>
      <c r="Y13" s="99" t="s">
        <v>24</v>
      </c>
    </row>
    <row r="14" spans="1:25" ht="15" thickBot="1" x14ac:dyDescent="0.35">
      <c r="A14" s="89">
        <v>4</v>
      </c>
      <c r="B14" s="41" t="s">
        <v>4558</v>
      </c>
      <c r="C14" s="99" t="s">
        <v>54</v>
      </c>
      <c r="D14" s="99"/>
      <c r="E14" s="100" t="s">
        <v>5800</v>
      </c>
      <c r="F14" s="101">
        <v>38982</v>
      </c>
      <c r="G14" s="99" t="s">
        <v>194</v>
      </c>
      <c r="H14" s="99" t="s">
        <v>326</v>
      </c>
      <c r="I14" s="99" t="s">
        <v>196</v>
      </c>
      <c r="J14" s="99" t="s">
        <v>188</v>
      </c>
      <c r="K14" s="99" t="s">
        <v>5794</v>
      </c>
      <c r="L14" s="99" t="s">
        <v>5801</v>
      </c>
      <c r="M14" s="99" t="s">
        <v>277</v>
      </c>
      <c r="N14" s="99" t="s">
        <v>1273</v>
      </c>
      <c r="O14" s="99" t="s">
        <v>190</v>
      </c>
      <c r="P14" s="102">
        <v>10001601504</v>
      </c>
      <c r="Q14" s="102">
        <v>5540000000</v>
      </c>
      <c r="R14" s="102">
        <v>0</v>
      </c>
      <c r="S14" s="99" t="s">
        <v>200</v>
      </c>
      <c r="T14" s="101" t="s">
        <v>24</v>
      </c>
      <c r="U14" s="99" t="s">
        <v>24</v>
      </c>
      <c r="V14" s="102">
        <v>0</v>
      </c>
      <c r="W14" s="99" t="s">
        <v>24</v>
      </c>
      <c r="X14" s="102">
        <v>0</v>
      </c>
      <c r="Y14" s="99" t="s">
        <v>24</v>
      </c>
    </row>
    <row r="15" spans="1:25" ht="15" thickBot="1" x14ac:dyDescent="0.35">
      <c r="A15" s="89">
        <v>5</v>
      </c>
      <c r="B15" s="41" t="s">
        <v>4559</v>
      </c>
      <c r="C15" s="99" t="s">
        <v>54</v>
      </c>
      <c r="D15" s="99"/>
      <c r="E15" s="100" t="s">
        <v>5802</v>
      </c>
      <c r="F15" s="101">
        <v>39143</v>
      </c>
      <c r="G15" s="99" t="s">
        <v>194</v>
      </c>
      <c r="H15" s="99" t="s">
        <v>326</v>
      </c>
      <c r="I15" s="99" t="s">
        <v>196</v>
      </c>
      <c r="J15" s="99" t="s">
        <v>188</v>
      </c>
      <c r="K15" s="99" t="s">
        <v>5794</v>
      </c>
      <c r="L15" s="99" t="s">
        <v>5803</v>
      </c>
      <c r="M15" s="99" t="s">
        <v>277</v>
      </c>
      <c r="N15" s="99" t="s">
        <v>1273</v>
      </c>
      <c r="O15" s="99" t="s">
        <v>190</v>
      </c>
      <c r="P15" s="102">
        <v>28121063042</v>
      </c>
      <c r="Q15" s="102">
        <v>0</v>
      </c>
      <c r="R15" s="102">
        <v>0</v>
      </c>
      <c r="S15" s="99" t="s">
        <v>200</v>
      </c>
      <c r="T15" s="101" t="s">
        <v>24</v>
      </c>
      <c r="U15" s="99" t="s">
        <v>24</v>
      </c>
      <c r="V15" s="102">
        <v>0</v>
      </c>
      <c r="W15" s="99" t="s">
        <v>24</v>
      </c>
      <c r="X15" s="102">
        <v>0</v>
      </c>
      <c r="Y15" s="99" t="s">
        <v>24</v>
      </c>
    </row>
    <row r="16" spans="1:25" ht="15" thickBot="1" x14ac:dyDescent="0.35">
      <c r="A16" s="89">
        <v>6</v>
      </c>
      <c r="B16" s="41" t="s">
        <v>4562</v>
      </c>
      <c r="C16" s="99" t="s">
        <v>54</v>
      </c>
      <c r="D16" s="99"/>
      <c r="E16" s="100" t="s">
        <v>5804</v>
      </c>
      <c r="F16" s="101">
        <v>39323</v>
      </c>
      <c r="G16" s="99" t="s">
        <v>194</v>
      </c>
      <c r="H16" s="99" t="s">
        <v>328</v>
      </c>
      <c r="I16" s="99" t="s">
        <v>196</v>
      </c>
      <c r="J16" s="99" t="s">
        <v>188</v>
      </c>
      <c r="K16" s="99" t="s">
        <v>5805</v>
      </c>
      <c r="L16" s="99" t="s">
        <v>5806</v>
      </c>
      <c r="M16" s="99" t="s">
        <v>259</v>
      </c>
      <c r="N16" s="99" t="s">
        <v>1021</v>
      </c>
      <c r="O16" s="99" t="s">
        <v>219</v>
      </c>
      <c r="P16" s="102">
        <v>3823740391</v>
      </c>
      <c r="Q16" s="102">
        <v>2092683758</v>
      </c>
      <c r="R16" s="102">
        <v>0</v>
      </c>
      <c r="S16" s="99" t="s">
        <v>200</v>
      </c>
      <c r="T16" s="101" t="s">
        <v>24</v>
      </c>
      <c r="U16" s="99" t="s">
        <v>24</v>
      </c>
      <c r="V16" s="102">
        <v>0</v>
      </c>
      <c r="W16" s="99" t="s">
        <v>24</v>
      </c>
      <c r="X16" s="102">
        <v>0</v>
      </c>
      <c r="Y16" s="99" t="s">
        <v>24</v>
      </c>
    </row>
    <row r="17" spans="1:25" ht="15" thickBot="1" x14ac:dyDescent="0.35">
      <c r="A17" s="89">
        <v>7</v>
      </c>
      <c r="B17" s="41" t="s">
        <v>4565</v>
      </c>
      <c r="C17" s="99" t="s">
        <v>54</v>
      </c>
      <c r="D17" s="99"/>
      <c r="E17" s="100" t="s">
        <v>5807</v>
      </c>
      <c r="F17" s="101">
        <v>39567</v>
      </c>
      <c r="G17" s="99" t="s">
        <v>194</v>
      </c>
      <c r="H17" s="99" t="s">
        <v>328</v>
      </c>
      <c r="I17" s="99" t="s">
        <v>196</v>
      </c>
      <c r="J17" s="99" t="s">
        <v>188</v>
      </c>
      <c r="K17" s="99" t="s">
        <v>5805</v>
      </c>
      <c r="L17" s="99" t="s">
        <v>5808</v>
      </c>
      <c r="M17" s="99" t="s">
        <v>265</v>
      </c>
      <c r="N17" s="99" t="s">
        <v>1116</v>
      </c>
      <c r="O17" s="99" t="s">
        <v>214</v>
      </c>
      <c r="P17" s="102">
        <v>2220801066</v>
      </c>
      <c r="Q17" s="102">
        <v>646100000</v>
      </c>
      <c r="R17" s="102">
        <v>0</v>
      </c>
      <c r="S17" s="99" t="s">
        <v>200</v>
      </c>
      <c r="T17" s="101" t="s">
        <v>24</v>
      </c>
      <c r="U17" s="99" t="s">
        <v>24</v>
      </c>
      <c r="V17" s="102">
        <v>0</v>
      </c>
      <c r="W17" s="99" t="s">
        <v>24</v>
      </c>
      <c r="X17" s="102">
        <v>0</v>
      </c>
      <c r="Y17" s="99" t="s">
        <v>24</v>
      </c>
    </row>
    <row r="18" spans="1:25" ht="15" thickBot="1" x14ac:dyDescent="0.35">
      <c r="A18" s="89">
        <v>8</v>
      </c>
      <c r="B18" s="41" t="s">
        <v>4568</v>
      </c>
      <c r="C18" s="99" t="s">
        <v>54</v>
      </c>
      <c r="D18" s="99"/>
      <c r="E18" s="100" t="s">
        <v>5809</v>
      </c>
      <c r="F18" s="101">
        <v>39687</v>
      </c>
      <c r="G18" s="99" t="s">
        <v>194</v>
      </c>
      <c r="H18" s="99" t="s">
        <v>328</v>
      </c>
      <c r="I18" s="99" t="s">
        <v>196</v>
      </c>
      <c r="J18" s="99" t="s">
        <v>188</v>
      </c>
      <c r="K18" s="99" t="s">
        <v>5805</v>
      </c>
      <c r="L18" s="99" t="s">
        <v>5810</v>
      </c>
      <c r="M18" s="99" t="s">
        <v>265</v>
      </c>
      <c r="N18" s="99" t="s">
        <v>1116</v>
      </c>
      <c r="O18" s="99" t="s">
        <v>190</v>
      </c>
      <c r="P18" s="102">
        <v>1931408723</v>
      </c>
      <c r="Q18" s="102">
        <v>224289000</v>
      </c>
      <c r="R18" s="102">
        <v>0</v>
      </c>
      <c r="S18" s="99" t="s">
        <v>200</v>
      </c>
      <c r="T18" s="101" t="s">
        <v>24</v>
      </c>
      <c r="U18" s="99" t="s">
        <v>24</v>
      </c>
      <c r="V18" s="102">
        <v>0</v>
      </c>
      <c r="W18" s="99" t="s">
        <v>24</v>
      </c>
      <c r="X18" s="102">
        <v>0</v>
      </c>
      <c r="Y18" s="99" t="s">
        <v>24</v>
      </c>
    </row>
    <row r="19" spans="1:25" ht="15" thickBot="1" x14ac:dyDescent="0.35">
      <c r="A19" s="89">
        <v>9</v>
      </c>
      <c r="B19" s="41" t="s">
        <v>4570</v>
      </c>
      <c r="C19" s="99" t="s">
        <v>54</v>
      </c>
      <c r="D19" s="99"/>
      <c r="E19" s="100" t="s">
        <v>5811</v>
      </c>
      <c r="F19" s="101">
        <v>39596</v>
      </c>
      <c r="G19" s="99" t="s">
        <v>194</v>
      </c>
      <c r="H19" s="99" t="s">
        <v>328</v>
      </c>
      <c r="I19" s="99" t="s">
        <v>196</v>
      </c>
      <c r="J19" s="99" t="s">
        <v>188</v>
      </c>
      <c r="K19" s="99" t="s">
        <v>5812</v>
      </c>
      <c r="L19" s="99" t="s">
        <v>5813</v>
      </c>
      <c r="M19" s="99" t="s">
        <v>206</v>
      </c>
      <c r="N19" s="99" t="s">
        <v>470</v>
      </c>
      <c r="O19" s="99" t="s">
        <v>190</v>
      </c>
      <c r="P19" s="102">
        <v>5487222877</v>
      </c>
      <c r="Q19" s="102">
        <v>2978860013</v>
      </c>
      <c r="R19" s="102">
        <v>0</v>
      </c>
      <c r="S19" s="99" t="s">
        <v>200</v>
      </c>
      <c r="T19" s="101" t="s">
        <v>24</v>
      </c>
      <c r="U19" s="99" t="s">
        <v>24</v>
      </c>
      <c r="V19" s="102">
        <v>0</v>
      </c>
      <c r="W19" s="99" t="s">
        <v>24</v>
      </c>
      <c r="X19" s="102">
        <v>0</v>
      </c>
      <c r="Y19" s="99" t="s">
        <v>24</v>
      </c>
    </row>
    <row r="20" spans="1:25" ht="15" thickBot="1" x14ac:dyDescent="0.35">
      <c r="A20" s="89">
        <v>10</v>
      </c>
      <c r="B20" s="41" t="s">
        <v>92</v>
      </c>
      <c r="C20" s="99" t="s">
        <v>54</v>
      </c>
      <c r="D20" s="99"/>
      <c r="E20" s="100" t="s">
        <v>5814</v>
      </c>
      <c r="F20" s="101">
        <v>39741</v>
      </c>
      <c r="G20" s="99" t="s">
        <v>194</v>
      </c>
      <c r="H20" s="99" t="s">
        <v>328</v>
      </c>
      <c r="I20" s="99" t="s">
        <v>196</v>
      </c>
      <c r="J20" s="99" t="s">
        <v>188</v>
      </c>
      <c r="K20" s="99" t="s">
        <v>5815</v>
      </c>
      <c r="L20" s="99" t="s">
        <v>5816</v>
      </c>
      <c r="M20" s="99" t="s">
        <v>265</v>
      </c>
      <c r="N20" s="99" t="s">
        <v>1116</v>
      </c>
      <c r="O20" s="99" t="s">
        <v>214</v>
      </c>
      <c r="P20" s="102">
        <v>226135000</v>
      </c>
      <c r="Q20" s="102">
        <v>226135000</v>
      </c>
      <c r="R20" s="102">
        <v>0</v>
      </c>
      <c r="S20" s="99" t="s">
        <v>200</v>
      </c>
      <c r="T20" s="101" t="s">
        <v>24</v>
      </c>
      <c r="U20" s="99" t="s">
        <v>24</v>
      </c>
      <c r="V20" s="102">
        <v>0</v>
      </c>
      <c r="W20" s="99" t="s">
        <v>24</v>
      </c>
      <c r="X20" s="102">
        <v>0</v>
      </c>
      <c r="Y20" s="99" t="s">
        <v>24</v>
      </c>
    </row>
    <row r="21" spans="1:25" ht="15" thickBot="1" x14ac:dyDescent="0.35">
      <c r="A21" s="89">
        <v>11</v>
      </c>
      <c r="B21" s="41" t="s">
        <v>4574</v>
      </c>
      <c r="C21" s="99" t="s">
        <v>54</v>
      </c>
      <c r="D21" s="99"/>
      <c r="E21" s="100" t="s">
        <v>5817</v>
      </c>
      <c r="F21" s="101">
        <v>39675</v>
      </c>
      <c r="G21" s="99" t="s">
        <v>194</v>
      </c>
      <c r="H21" s="99" t="s">
        <v>328</v>
      </c>
      <c r="I21" s="99" t="s">
        <v>196</v>
      </c>
      <c r="J21" s="99" t="s">
        <v>188</v>
      </c>
      <c r="K21" s="99" t="s">
        <v>5815</v>
      </c>
      <c r="L21" s="99" t="s">
        <v>5818</v>
      </c>
      <c r="M21" s="99" t="s">
        <v>265</v>
      </c>
      <c r="N21" s="99" t="s">
        <v>1116</v>
      </c>
      <c r="O21" s="99" t="s">
        <v>214</v>
      </c>
      <c r="P21" s="102">
        <v>5951295075</v>
      </c>
      <c r="Q21" s="102">
        <v>1300000000</v>
      </c>
      <c r="R21" s="102">
        <v>0</v>
      </c>
      <c r="S21" s="99" t="s">
        <v>200</v>
      </c>
      <c r="T21" s="101" t="s">
        <v>24</v>
      </c>
      <c r="U21" s="99" t="s">
        <v>24</v>
      </c>
      <c r="V21" s="102">
        <v>0</v>
      </c>
      <c r="W21" s="99" t="s">
        <v>24</v>
      </c>
      <c r="X21" s="102">
        <v>0</v>
      </c>
      <c r="Y21" s="99" t="s">
        <v>24</v>
      </c>
    </row>
    <row r="22" spans="1:25" ht="15" thickBot="1" x14ac:dyDescent="0.35">
      <c r="A22" s="89">
        <v>12</v>
      </c>
      <c r="B22" s="41" t="s">
        <v>4576</v>
      </c>
      <c r="C22" s="99" t="s">
        <v>54</v>
      </c>
      <c r="D22" s="99"/>
      <c r="E22" s="100" t="s">
        <v>5819</v>
      </c>
      <c r="F22" s="101">
        <v>39632</v>
      </c>
      <c r="G22" s="99" t="s">
        <v>194</v>
      </c>
      <c r="H22" s="99" t="s">
        <v>326</v>
      </c>
      <c r="I22" s="99" t="s">
        <v>196</v>
      </c>
      <c r="J22" s="99" t="s">
        <v>188</v>
      </c>
      <c r="K22" s="99" t="s">
        <v>5815</v>
      </c>
      <c r="L22" s="99" t="s">
        <v>5820</v>
      </c>
      <c r="M22" s="99" t="s">
        <v>206</v>
      </c>
      <c r="N22" s="99" t="s">
        <v>470</v>
      </c>
      <c r="O22" s="99" t="s">
        <v>219</v>
      </c>
      <c r="P22" s="102">
        <v>63747418893</v>
      </c>
      <c r="Q22" s="102">
        <v>40000000000</v>
      </c>
      <c r="R22" s="102">
        <v>0</v>
      </c>
      <c r="S22" s="99" t="s">
        <v>200</v>
      </c>
      <c r="T22" s="101" t="s">
        <v>24</v>
      </c>
      <c r="U22" s="99" t="s">
        <v>24</v>
      </c>
      <c r="V22" s="102">
        <v>0</v>
      </c>
      <c r="W22" s="99" t="s">
        <v>24</v>
      </c>
      <c r="X22" s="102">
        <v>0</v>
      </c>
      <c r="Y22" s="99" t="s">
        <v>24</v>
      </c>
    </row>
    <row r="23" spans="1:25" ht="15" thickBot="1" x14ac:dyDescent="0.35">
      <c r="A23" s="89">
        <v>13</v>
      </c>
      <c r="B23" s="41" t="s">
        <v>4578</v>
      </c>
      <c r="C23" s="99" t="s">
        <v>54</v>
      </c>
      <c r="D23" s="99"/>
      <c r="E23" s="100" t="s">
        <v>5821</v>
      </c>
      <c r="F23" s="101">
        <v>39030</v>
      </c>
      <c r="G23" s="99" t="s">
        <v>194</v>
      </c>
      <c r="H23" s="99" t="s">
        <v>326</v>
      </c>
      <c r="I23" s="99" t="s">
        <v>196</v>
      </c>
      <c r="J23" s="99" t="s">
        <v>188</v>
      </c>
      <c r="K23" s="99" t="s">
        <v>5794</v>
      </c>
      <c r="L23" s="99" t="s">
        <v>5822</v>
      </c>
      <c r="M23" s="99" t="s">
        <v>277</v>
      </c>
      <c r="N23" s="99" t="s">
        <v>1273</v>
      </c>
      <c r="O23" s="99" t="s">
        <v>190</v>
      </c>
      <c r="P23" s="102">
        <v>9562678714</v>
      </c>
      <c r="Q23" s="102">
        <v>5540000000</v>
      </c>
      <c r="R23" s="102">
        <v>0</v>
      </c>
      <c r="S23" s="99" t="s">
        <v>200</v>
      </c>
      <c r="T23" s="101" t="s">
        <v>24</v>
      </c>
      <c r="U23" s="99" t="s">
        <v>24</v>
      </c>
      <c r="V23" s="102">
        <v>0</v>
      </c>
      <c r="W23" s="99" t="s">
        <v>24</v>
      </c>
      <c r="X23" s="102">
        <v>0</v>
      </c>
      <c r="Y23" s="99" t="s">
        <v>5823</v>
      </c>
    </row>
    <row r="24" spans="1:25" ht="15" thickBot="1" x14ac:dyDescent="0.35">
      <c r="A24" s="89">
        <v>14</v>
      </c>
      <c r="B24" s="41" t="s">
        <v>4579</v>
      </c>
      <c r="C24" s="99" t="s">
        <v>54</v>
      </c>
      <c r="D24" s="99"/>
      <c r="E24" s="100" t="s">
        <v>5824</v>
      </c>
      <c r="F24" s="101">
        <v>38992</v>
      </c>
      <c r="G24" s="99" t="s">
        <v>194</v>
      </c>
      <c r="H24" s="99" t="s">
        <v>326</v>
      </c>
      <c r="I24" s="99" t="s">
        <v>196</v>
      </c>
      <c r="J24" s="99" t="s">
        <v>188</v>
      </c>
      <c r="K24" s="99" t="s">
        <v>5815</v>
      </c>
      <c r="L24" s="99" t="s">
        <v>5825</v>
      </c>
      <c r="M24" s="99" t="s">
        <v>277</v>
      </c>
      <c r="N24" s="99" t="s">
        <v>1273</v>
      </c>
      <c r="O24" s="99" t="s">
        <v>190</v>
      </c>
      <c r="P24" s="102">
        <v>6259315314</v>
      </c>
      <c r="Q24" s="102">
        <v>86800000</v>
      </c>
      <c r="R24" s="102">
        <v>0</v>
      </c>
      <c r="S24" s="99" t="s">
        <v>200</v>
      </c>
      <c r="T24" s="101" t="s">
        <v>24</v>
      </c>
      <c r="U24" s="99" t="s">
        <v>24</v>
      </c>
      <c r="V24" s="102">
        <v>0</v>
      </c>
      <c r="W24" s="99" t="s">
        <v>24</v>
      </c>
      <c r="X24" s="102">
        <v>0</v>
      </c>
      <c r="Y24" s="99" t="s">
        <v>24</v>
      </c>
    </row>
    <row r="25" spans="1:25" ht="15" thickBot="1" x14ac:dyDescent="0.35">
      <c r="A25" s="89">
        <v>15</v>
      </c>
      <c r="B25" s="41" t="s">
        <v>4581</v>
      </c>
      <c r="C25" s="99" t="s">
        <v>54</v>
      </c>
      <c r="D25" s="99"/>
      <c r="E25" s="100" t="s">
        <v>5826</v>
      </c>
      <c r="F25" s="101">
        <v>39840</v>
      </c>
      <c r="G25" s="99" t="s">
        <v>194</v>
      </c>
      <c r="H25" s="99" t="s">
        <v>310</v>
      </c>
      <c r="I25" s="99" t="s">
        <v>196</v>
      </c>
      <c r="J25" s="99" t="s">
        <v>188</v>
      </c>
      <c r="K25" s="99" t="s">
        <v>5827</v>
      </c>
      <c r="L25" s="99" t="s">
        <v>5828</v>
      </c>
      <c r="M25" s="99" t="s">
        <v>265</v>
      </c>
      <c r="N25" s="99" t="s">
        <v>1116</v>
      </c>
      <c r="O25" s="99" t="s">
        <v>214</v>
      </c>
      <c r="P25" s="102">
        <v>10972895</v>
      </c>
      <c r="Q25" s="102">
        <v>0</v>
      </c>
      <c r="R25" s="102">
        <v>0</v>
      </c>
      <c r="S25" s="99" t="s">
        <v>200</v>
      </c>
      <c r="T25" s="101" t="s">
        <v>24</v>
      </c>
      <c r="U25" s="99" t="s">
        <v>24</v>
      </c>
      <c r="V25" s="102">
        <v>0</v>
      </c>
      <c r="W25" s="99" t="s">
        <v>24</v>
      </c>
      <c r="X25" s="102">
        <v>0</v>
      </c>
      <c r="Y25" s="99" t="s">
        <v>24</v>
      </c>
    </row>
    <row r="26" spans="1:25" ht="15" thickBot="1" x14ac:dyDescent="0.35">
      <c r="A26" s="89">
        <v>16</v>
      </c>
      <c r="B26" s="41" t="s">
        <v>4582</v>
      </c>
      <c r="C26" s="99" t="s">
        <v>54</v>
      </c>
      <c r="D26" s="99"/>
      <c r="E26" s="100" t="s">
        <v>5829</v>
      </c>
      <c r="F26" s="101">
        <v>39293</v>
      </c>
      <c r="G26" s="99" t="s">
        <v>194</v>
      </c>
      <c r="H26" s="99" t="s">
        <v>326</v>
      </c>
      <c r="I26" s="99" t="s">
        <v>196</v>
      </c>
      <c r="J26" s="99" t="s">
        <v>188</v>
      </c>
      <c r="K26" s="99" t="s">
        <v>5805</v>
      </c>
      <c r="L26" s="99" t="s">
        <v>5830</v>
      </c>
      <c r="M26" s="99" t="s">
        <v>277</v>
      </c>
      <c r="N26" s="99" t="s">
        <v>1273</v>
      </c>
      <c r="O26" s="99" t="s">
        <v>214</v>
      </c>
      <c r="P26" s="102">
        <v>38162251382</v>
      </c>
      <c r="Q26" s="102">
        <v>38800000</v>
      </c>
      <c r="R26" s="102">
        <v>0</v>
      </c>
      <c r="S26" s="99" t="s">
        <v>200</v>
      </c>
      <c r="T26" s="101" t="s">
        <v>24</v>
      </c>
      <c r="U26" s="99" t="s">
        <v>24</v>
      </c>
      <c r="V26" s="102">
        <v>0</v>
      </c>
      <c r="W26" s="99" t="s">
        <v>24</v>
      </c>
      <c r="X26" s="102">
        <v>0</v>
      </c>
      <c r="Y26" s="99" t="s">
        <v>24</v>
      </c>
    </row>
    <row r="27" spans="1:25" ht="15" thickBot="1" x14ac:dyDescent="0.35">
      <c r="A27" s="89">
        <v>17</v>
      </c>
      <c r="B27" s="41" t="s">
        <v>4583</v>
      </c>
      <c r="C27" s="99" t="s">
        <v>54</v>
      </c>
      <c r="D27" s="99"/>
      <c r="E27" s="100" t="s">
        <v>5831</v>
      </c>
      <c r="F27" s="101">
        <v>40057</v>
      </c>
      <c r="G27" s="99" t="s">
        <v>194</v>
      </c>
      <c r="H27" s="99" t="s">
        <v>326</v>
      </c>
      <c r="I27" s="99" t="s">
        <v>196</v>
      </c>
      <c r="J27" s="99" t="s">
        <v>188</v>
      </c>
      <c r="K27" s="99" t="s">
        <v>5827</v>
      </c>
      <c r="L27" s="99" t="s">
        <v>5832</v>
      </c>
      <c r="M27" s="99" t="s">
        <v>265</v>
      </c>
      <c r="N27" s="99" t="s">
        <v>1116</v>
      </c>
      <c r="O27" s="99" t="s">
        <v>214</v>
      </c>
      <c r="P27" s="102">
        <v>320467767</v>
      </c>
      <c r="Q27" s="102">
        <v>0</v>
      </c>
      <c r="R27" s="102">
        <v>0</v>
      </c>
      <c r="S27" s="99" t="s">
        <v>200</v>
      </c>
      <c r="T27" s="101" t="s">
        <v>24</v>
      </c>
      <c r="U27" s="99" t="s">
        <v>24</v>
      </c>
      <c r="V27" s="102">
        <v>0</v>
      </c>
      <c r="W27" s="99" t="s">
        <v>24</v>
      </c>
      <c r="X27" s="102">
        <v>0</v>
      </c>
      <c r="Y27" s="99" t="s">
        <v>24</v>
      </c>
    </row>
    <row r="28" spans="1:25" ht="15" thickBot="1" x14ac:dyDescent="0.35">
      <c r="A28" s="89">
        <v>18</v>
      </c>
      <c r="B28" s="41" t="s">
        <v>4585</v>
      </c>
      <c r="C28" s="99" t="s">
        <v>54</v>
      </c>
      <c r="D28" s="99"/>
      <c r="E28" s="100" t="s">
        <v>5833</v>
      </c>
      <c r="F28" s="101">
        <v>40115</v>
      </c>
      <c r="G28" s="99" t="s">
        <v>194</v>
      </c>
      <c r="H28" s="99" t="s">
        <v>326</v>
      </c>
      <c r="I28" s="99" t="s">
        <v>196</v>
      </c>
      <c r="J28" s="99" t="s">
        <v>188</v>
      </c>
      <c r="K28" s="99" t="s">
        <v>5827</v>
      </c>
      <c r="L28" s="99" t="s">
        <v>5834</v>
      </c>
      <c r="M28" s="99" t="s">
        <v>282</v>
      </c>
      <c r="N28" s="99" t="s">
        <v>1348</v>
      </c>
      <c r="O28" s="99" t="s">
        <v>190</v>
      </c>
      <c r="P28" s="102">
        <v>6130519202</v>
      </c>
      <c r="Q28" s="102">
        <v>0</v>
      </c>
      <c r="R28" s="102">
        <v>0</v>
      </c>
      <c r="S28" s="99" t="s">
        <v>200</v>
      </c>
      <c r="T28" s="101" t="s">
        <v>24</v>
      </c>
      <c r="U28" s="99" t="s">
        <v>24</v>
      </c>
      <c r="V28" s="102">
        <v>0</v>
      </c>
      <c r="W28" s="99" t="s">
        <v>24</v>
      </c>
      <c r="X28" s="102">
        <v>0</v>
      </c>
      <c r="Y28" s="99" t="s">
        <v>24</v>
      </c>
    </row>
    <row r="29" spans="1:25" ht="15" thickBot="1" x14ac:dyDescent="0.35">
      <c r="A29" s="89">
        <v>19</v>
      </c>
      <c r="B29" s="41" t="s">
        <v>4587</v>
      </c>
      <c r="C29" s="99" t="s">
        <v>54</v>
      </c>
      <c r="D29" s="99"/>
      <c r="E29" s="100" t="s">
        <v>5835</v>
      </c>
      <c r="F29" s="101">
        <v>39042</v>
      </c>
      <c r="G29" s="99" t="s">
        <v>194</v>
      </c>
      <c r="H29" s="99" t="s">
        <v>326</v>
      </c>
      <c r="I29" s="99" t="s">
        <v>196</v>
      </c>
      <c r="J29" s="99" t="s">
        <v>188</v>
      </c>
      <c r="K29" s="99" t="s">
        <v>5827</v>
      </c>
      <c r="L29" s="99" t="s">
        <v>5836</v>
      </c>
      <c r="M29" s="99" t="s">
        <v>277</v>
      </c>
      <c r="N29" s="99" t="s">
        <v>1273</v>
      </c>
      <c r="O29" s="99" t="s">
        <v>190</v>
      </c>
      <c r="P29" s="102">
        <v>23714049400</v>
      </c>
      <c r="Q29" s="102">
        <v>0</v>
      </c>
      <c r="R29" s="102">
        <v>0</v>
      </c>
      <c r="S29" s="99" t="s">
        <v>200</v>
      </c>
      <c r="T29" s="101" t="s">
        <v>24</v>
      </c>
      <c r="U29" s="99" t="s">
        <v>24</v>
      </c>
      <c r="V29" s="102">
        <v>0</v>
      </c>
      <c r="W29" s="99" t="s">
        <v>24</v>
      </c>
      <c r="X29" s="102">
        <v>0</v>
      </c>
      <c r="Y29" s="99" t="s">
        <v>24</v>
      </c>
    </row>
    <row r="30" spans="1:25" ht="15" thickBot="1" x14ac:dyDescent="0.35">
      <c r="A30" s="89">
        <v>20</v>
      </c>
      <c r="B30" s="41" t="s">
        <v>4589</v>
      </c>
      <c r="C30" s="99" t="s">
        <v>54</v>
      </c>
      <c r="D30" s="99"/>
      <c r="E30" s="100" t="s">
        <v>5837</v>
      </c>
      <c r="F30" s="101">
        <v>40626</v>
      </c>
      <c r="G30" s="99" t="s">
        <v>194</v>
      </c>
      <c r="H30" s="99" t="s">
        <v>328</v>
      </c>
      <c r="I30" s="99" t="s">
        <v>196</v>
      </c>
      <c r="J30" s="99" t="s">
        <v>188</v>
      </c>
      <c r="K30" s="99" t="s">
        <v>5827</v>
      </c>
      <c r="L30" s="99" t="s">
        <v>5838</v>
      </c>
      <c r="M30" s="99" t="s">
        <v>206</v>
      </c>
      <c r="N30" s="99" t="s">
        <v>470</v>
      </c>
      <c r="O30" s="99" t="s">
        <v>190</v>
      </c>
      <c r="P30" s="102">
        <v>3928797637</v>
      </c>
      <c r="Q30" s="102">
        <v>0</v>
      </c>
      <c r="R30" s="102">
        <v>3928797637</v>
      </c>
      <c r="S30" s="99" t="s">
        <v>200</v>
      </c>
      <c r="T30" s="101" t="s">
        <v>24</v>
      </c>
      <c r="U30" s="99" t="s">
        <v>24</v>
      </c>
      <c r="V30" s="102">
        <v>0</v>
      </c>
      <c r="W30" s="99" t="s">
        <v>24</v>
      </c>
      <c r="X30" s="102">
        <v>0</v>
      </c>
      <c r="Y30" s="99" t="s">
        <v>24</v>
      </c>
    </row>
    <row r="31" spans="1:25" ht="15" thickBot="1" x14ac:dyDescent="0.35">
      <c r="A31" s="89">
        <v>21</v>
      </c>
      <c r="B31" s="41" t="s">
        <v>4591</v>
      </c>
      <c r="C31" s="99" t="s">
        <v>54</v>
      </c>
      <c r="D31" s="99"/>
      <c r="E31" s="100" t="s">
        <v>5839</v>
      </c>
      <c r="F31" s="101">
        <v>40812</v>
      </c>
      <c r="G31" s="99" t="s">
        <v>194</v>
      </c>
      <c r="H31" s="99" t="s">
        <v>328</v>
      </c>
      <c r="I31" s="99" t="s">
        <v>196</v>
      </c>
      <c r="J31" s="99" t="s">
        <v>188</v>
      </c>
      <c r="K31" s="99" t="s">
        <v>5805</v>
      </c>
      <c r="L31" s="99" t="s">
        <v>5840</v>
      </c>
      <c r="M31" s="99" t="s">
        <v>207</v>
      </c>
      <c r="N31" s="99" t="s">
        <v>472</v>
      </c>
      <c r="O31" s="99" t="s">
        <v>208</v>
      </c>
      <c r="P31" s="102">
        <v>393823263</v>
      </c>
      <c r="Q31" s="102">
        <v>976708000</v>
      </c>
      <c r="R31" s="102">
        <v>0</v>
      </c>
      <c r="S31" s="99" t="s">
        <v>200</v>
      </c>
      <c r="T31" s="101" t="s">
        <v>24</v>
      </c>
      <c r="U31" s="99" t="s">
        <v>24</v>
      </c>
      <c r="V31" s="102">
        <v>0</v>
      </c>
      <c r="W31" s="99" t="s">
        <v>24</v>
      </c>
      <c r="X31" s="102">
        <v>0</v>
      </c>
      <c r="Y31" s="99" t="s">
        <v>24</v>
      </c>
    </row>
    <row r="32" spans="1:25" ht="15" thickBot="1" x14ac:dyDescent="0.35">
      <c r="A32" s="89">
        <v>22</v>
      </c>
      <c r="B32" s="41" t="s">
        <v>4594</v>
      </c>
      <c r="C32" s="99" t="s">
        <v>54</v>
      </c>
      <c r="D32" s="99"/>
      <c r="E32" s="100" t="s">
        <v>5841</v>
      </c>
      <c r="F32" s="101">
        <v>40281</v>
      </c>
      <c r="G32" s="99" t="s">
        <v>194</v>
      </c>
      <c r="H32" s="99" t="s">
        <v>326</v>
      </c>
      <c r="I32" s="99" t="s">
        <v>196</v>
      </c>
      <c r="J32" s="99" t="s">
        <v>188</v>
      </c>
      <c r="K32" s="99" t="s">
        <v>5805</v>
      </c>
      <c r="L32" s="99" t="s">
        <v>7181</v>
      </c>
      <c r="M32" s="99" t="s">
        <v>265</v>
      </c>
      <c r="N32" s="99" t="s">
        <v>1116</v>
      </c>
      <c r="O32" s="99" t="s">
        <v>214</v>
      </c>
      <c r="P32" s="102">
        <v>13895485470</v>
      </c>
      <c r="Q32" s="102">
        <v>9190583791</v>
      </c>
      <c r="R32" s="102">
        <v>0</v>
      </c>
      <c r="S32" s="99" t="s">
        <v>200</v>
      </c>
      <c r="T32" s="101" t="s">
        <v>24</v>
      </c>
      <c r="U32" s="99" t="s">
        <v>24</v>
      </c>
      <c r="V32" s="102">
        <v>0</v>
      </c>
      <c r="W32" s="99" t="s">
        <v>24</v>
      </c>
      <c r="X32" s="102">
        <v>0</v>
      </c>
      <c r="Y32" s="99" t="s">
        <v>24</v>
      </c>
    </row>
    <row r="33" spans="1:25" ht="15" thickBot="1" x14ac:dyDescent="0.35">
      <c r="A33" s="89">
        <v>23</v>
      </c>
      <c r="B33" s="41" t="s">
        <v>4597</v>
      </c>
      <c r="C33" s="99" t="s">
        <v>54</v>
      </c>
      <c r="D33" s="99"/>
      <c r="E33" s="100" t="s">
        <v>5842</v>
      </c>
      <c r="F33" s="101">
        <v>40753</v>
      </c>
      <c r="G33" s="99" t="s">
        <v>194</v>
      </c>
      <c r="H33" s="99" t="s">
        <v>328</v>
      </c>
      <c r="I33" s="99" t="s">
        <v>196</v>
      </c>
      <c r="J33" s="99" t="s">
        <v>188</v>
      </c>
      <c r="K33" s="99" t="s">
        <v>5812</v>
      </c>
      <c r="L33" s="99" t="s">
        <v>5843</v>
      </c>
      <c r="M33" s="99" t="s">
        <v>206</v>
      </c>
      <c r="N33" s="99" t="s">
        <v>470</v>
      </c>
      <c r="O33" s="99" t="s">
        <v>190</v>
      </c>
      <c r="P33" s="102">
        <v>564721942</v>
      </c>
      <c r="Q33" s="102">
        <v>0</v>
      </c>
      <c r="R33" s="102">
        <v>564721942</v>
      </c>
      <c r="S33" s="99" t="s">
        <v>200</v>
      </c>
      <c r="T33" s="101" t="s">
        <v>24</v>
      </c>
      <c r="U33" s="99" t="s">
        <v>24</v>
      </c>
      <c r="V33" s="102">
        <v>0</v>
      </c>
      <c r="W33" s="99" t="s">
        <v>24</v>
      </c>
      <c r="X33" s="102">
        <v>0</v>
      </c>
      <c r="Y33" s="99" t="s">
        <v>24</v>
      </c>
    </row>
    <row r="34" spans="1:25" ht="15" thickBot="1" x14ac:dyDescent="0.35">
      <c r="A34" s="89">
        <v>24</v>
      </c>
      <c r="B34" s="41" t="s">
        <v>4600</v>
      </c>
      <c r="C34" s="99" t="s">
        <v>54</v>
      </c>
      <c r="D34" s="99"/>
      <c r="E34" s="100" t="s">
        <v>5844</v>
      </c>
      <c r="F34" s="101">
        <v>40953</v>
      </c>
      <c r="G34" s="99" t="s">
        <v>194</v>
      </c>
      <c r="H34" s="99" t="s">
        <v>328</v>
      </c>
      <c r="I34" s="99" t="s">
        <v>196</v>
      </c>
      <c r="J34" s="99" t="s">
        <v>188</v>
      </c>
      <c r="K34" s="99" t="s">
        <v>5827</v>
      </c>
      <c r="L34" s="99" t="s">
        <v>5845</v>
      </c>
      <c r="M34" s="99" t="s">
        <v>207</v>
      </c>
      <c r="N34" s="99" t="s">
        <v>472</v>
      </c>
      <c r="O34" s="99" t="s">
        <v>214</v>
      </c>
      <c r="P34" s="102">
        <v>337656703</v>
      </c>
      <c r="Q34" s="102">
        <v>232776080</v>
      </c>
      <c r="R34" s="102">
        <v>0</v>
      </c>
      <c r="S34" s="99" t="s">
        <v>200</v>
      </c>
      <c r="T34" s="101" t="s">
        <v>24</v>
      </c>
      <c r="U34" s="99" t="s">
        <v>24</v>
      </c>
      <c r="V34" s="102">
        <v>0</v>
      </c>
      <c r="W34" s="99" t="s">
        <v>24</v>
      </c>
      <c r="X34" s="102">
        <v>0</v>
      </c>
      <c r="Y34" s="99" t="s">
        <v>24</v>
      </c>
    </row>
    <row r="35" spans="1:25" ht="15" thickBot="1" x14ac:dyDescent="0.35">
      <c r="A35" s="89">
        <v>25</v>
      </c>
      <c r="B35" s="41" t="s">
        <v>4602</v>
      </c>
      <c r="C35" s="99" t="s">
        <v>54</v>
      </c>
      <c r="D35" s="99"/>
      <c r="E35" s="100" t="s">
        <v>5846</v>
      </c>
      <c r="F35" s="101">
        <v>40570</v>
      </c>
      <c r="G35" s="99" t="s">
        <v>194</v>
      </c>
      <c r="H35" s="99" t="s">
        <v>318</v>
      </c>
      <c r="I35" s="99" t="s">
        <v>196</v>
      </c>
      <c r="J35" s="99" t="s">
        <v>188</v>
      </c>
      <c r="K35" s="99" t="s">
        <v>5794</v>
      </c>
      <c r="L35" s="99" t="s">
        <v>5847</v>
      </c>
      <c r="M35" s="99" t="s">
        <v>206</v>
      </c>
      <c r="N35" s="99" t="s">
        <v>470</v>
      </c>
      <c r="O35" s="99" t="s">
        <v>190</v>
      </c>
      <c r="P35" s="102">
        <v>0</v>
      </c>
      <c r="Q35" s="102">
        <v>0</v>
      </c>
      <c r="R35" s="102">
        <v>0</v>
      </c>
      <c r="S35" s="99" t="s">
        <v>200</v>
      </c>
      <c r="T35" s="101" t="s">
        <v>24</v>
      </c>
      <c r="U35" s="99" t="s">
        <v>24</v>
      </c>
      <c r="V35" s="102">
        <v>0</v>
      </c>
      <c r="W35" s="99" t="s">
        <v>24</v>
      </c>
      <c r="X35" s="102">
        <v>0</v>
      </c>
      <c r="Y35" s="99" t="s">
        <v>24</v>
      </c>
    </row>
    <row r="36" spans="1:25" ht="15" thickBot="1" x14ac:dyDescent="0.35">
      <c r="A36" s="89">
        <v>26</v>
      </c>
      <c r="B36" s="41" t="s">
        <v>4604</v>
      </c>
      <c r="C36" s="99" t="s">
        <v>54</v>
      </c>
      <c r="D36" s="99"/>
      <c r="E36" s="100" t="s">
        <v>5848</v>
      </c>
      <c r="F36" s="101">
        <v>40857</v>
      </c>
      <c r="G36" s="99" t="s">
        <v>194</v>
      </c>
      <c r="H36" s="99" t="s">
        <v>328</v>
      </c>
      <c r="I36" s="99" t="s">
        <v>196</v>
      </c>
      <c r="J36" s="99" t="s">
        <v>188</v>
      </c>
      <c r="K36" s="99" t="s">
        <v>5805</v>
      </c>
      <c r="L36" s="99" t="s">
        <v>5849</v>
      </c>
      <c r="M36" s="99" t="s">
        <v>206</v>
      </c>
      <c r="N36" s="99" t="s">
        <v>470</v>
      </c>
      <c r="O36" s="99" t="s">
        <v>214</v>
      </c>
      <c r="P36" s="102">
        <v>8641398936</v>
      </c>
      <c r="Q36" s="102">
        <v>0</v>
      </c>
      <c r="R36" s="102">
        <v>0</v>
      </c>
      <c r="S36" s="99" t="s">
        <v>200</v>
      </c>
      <c r="T36" s="101" t="s">
        <v>24</v>
      </c>
      <c r="U36" s="99" t="s">
        <v>24</v>
      </c>
      <c r="V36" s="102">
        <v>0</v>
      </c>
      <c r="W36" s="99" t="s">
        <v>24</v>
      </c>
      <c r="X36" s="102">
        <v>0</v>
      </c>
      <c r="Y36" s="99" t="s">
        <v>24</v>
      </c>
    </row>
    <row r="37" spans="1:25" ht="15" thickBot="1" x14ac:dyDescent="0.35">
      <c r="A37" s="89">
        <v>27</v>
      </c>
      <c r="B37" s="41" t="s">
        <v>4606</v>
      </c>
      <c r="C37" s="99" t="s">
        <v>54</v>
      </c>
      <c r="D37" s="99"/>
      <c r="E37" s="100" t="s">
        <v>5850</v>
      </c>
      <c r="F37" s="101">
        <v>40956</v>
      </c>
      <c r="G37" s="99" t="s">
        <v>194</v>
      </c>
      <c r="H37" s="99" t="s">
        <v>326</v>
      </c>
      <c r="I37" s="99" t="s">
        <v>196</v>
      </c>
      <c r="J37" s="99" t="s">
        <v>188</v>
      </c>
      <c r="K37" s="99" t="s">
        <v>5805</v>
      </c>
      <c r="L37" s="99" t="s">
        <v>7182</v>
      </c>
      <c r="M37" s="99" t="s">
        <v>282</v>
      </c>
      <c r="N37" s="99" t="s">
        <v>1348</v>
      </c>
      <c r="O37" s="99" t="s">
        <v>214</v>
      </c>
      <c r="P37" s="102">
        <v>8996391363</v>
      </c>
      <c r="Q37" s="102">
        <v>5965575000</v>
      </c>
      <c r="R37" s="102">
        <v>0</v>
      </c>
      <c r="S37" s="99" t="s">
        <v>200</v>
      </c>
      <c r="T37" s="101" t="s">
        <v>24</v>
      </c>
      <c r="U37" s="99" t="s">
        <v>24</v>
      </c>
      <c r="V37" s="102">
        <v>0</v>
      </c>
      <c r="W37" s="99" t="s">
        <v>24</v>
      </c>
      <c r="X37" s="102">
        <v>0</v>
      </c>
      <c r="Y37" s="99" t="s">
        <v>24</v>
      </c>
    </row>
    <row r="38" spans="1:25" ht="15" thickBot="1" x14ac:dyDescent="0.35">
      <c r="A38" s="89">
        <v>28</v>
      </c>
      <c r="B38" s="41" t="s">
        <v>4608</v>
      </c>
      <c r="C38" s="99" t="s">
        <v>54</v>
      </c>
      <c r="D38" s="99"/>
      <c r="E38" s="100" t="s">
        <v>5851</v>
      </c>
      <c r="F38" s="101">
        <v>40926</v>
      </c>
      <c r="G38" s="99" t="s">
        <v>194</v>
      </c>
      <c r="H38" s="99" t="s">
        <v>326</v>
      </c>
      <c r="I38" s="99" t="s">
        <v>196</v>
      </c>
      <c r="J38" s="99" t="s">
        <v>188</v>
      </c>
      <c r="K38" s="99" t="s">
        <v>5827</v>
      </c>
      <c r="L38" s="99" t="s">
        <v>5852</v>
      </c>
      <c r="M38" s="99" t="s">
        <v>282</v>
      </c>
      <c r="N38" s="99" t="s">
        <v>1348</v>
      </c>
      <c r="O38" s="99" t="s">
        <v>208</v>
      </c>
      <c r="P38" s="102">
        <v>12854400000</v>
      </c>
      <c r="Q38" s="102">
        <v>0</v>
      </c>
      <c r="R38" s="102">
        <v>0</v>
      </c>
      <c r="S38" s="99" t="s">
        <v>200</v>
      </c>
      <c r="T38" s="101" t="s">
        <v>24</v>
      </c>
      <c r="U38" s="99" t="s">
        <v>24</v>
      </c>
      <c r="V38" s="102">
        <v>0</v>
      </c>
      <c r="W38" s="99" t="s">
        <v>24</v>
      </c>
      <c r="X38" s="102">
        <v>0</v>
      </c>
      <c r="Y38" s="99" t="s">
        <v>24</v>
      </c>
    </row>
    <row r="39" spans="1:25" ht="15" thickBot="1" x14ac:dyDescent="0.35">
      <c r="A39" s="89">
        <v>29</v>
      </c>
      <c r="B39" s="41" t="s">
        <v>4610</v>
      </c>
      <c r="C39" s="99" t="s">
        <v>54</v>
      </c>
      <c r="D39" s="99"/>
      <c r="E39" s="100" t="s">
        <v>5853</v>
      </c>
      <c r="F39" s="101">
        <v>38658</v>
      </c>
      <c r="G39" s="99" t="s">
        <v>194</v>
      </c>
      <c r="H39" s="99" t="s">
        <v>297</v>
      </c>
      <c r="I39" s="99" t="s">
        <v>187</v>
      </c>
      <c r="J39" s="99" t="s">
        <v>188</v>
      </c>
      <c r="K39" s="99" t="s">
        <v>5854</v>
      </c>
      <c r="L39" s="99" t="s">
        <v>5855</v>
      </c>
      <c r="M39" s="99" t="s">
        <v>227</v>
      </c>
      <c r="N39" s="99" t="s">
        <v>688</v>
      </c>
      <c r="O39" s="99" t="s">
        <v>214</v>
      </c>
      <c r="P39" s="102">
        <v>24113000</v>
      </c>
      <c r="Q39" s="102">
        <v>0</v>
      </c>
      <c r="R39" s="102">
        <v>0</v>
      </c>
      <c r="S39" s="99" t="s">
        <v>200</v>
      </c>
      <c r="T39" s="101" t="s">
        <v>24</v>
      </c>
      <c r="U39" s="99" t="s">
        <v>24</v>
      </c>
      <c r="V39" s="102">
        <v>0</v>
      </c>
      <c r="W39" s="99" t="s">
        <v>24</v>
      </c>
      <c r="X39" s="102">
        <v>0</v>
      </c>
      <c r="Y39" s="99" t="s">
        <v>24</v>
      </c>
    </row>
    <row r="40" spans="1:25" ht="15" thickBot="1" x14ac:dyDescent="0.35">
      <c r="A40" s="89">
        <v>30</v>
      </c>
      <c r="B40" s="41" t="s">
        <v>4612</v>
      </c>
      <c r="C40" s="99" t="s">
        <v>54</v>
      </c>
      <c r="D40" s="99"/>
      <c r="E40" s="100" t="s">
        <v>5856</v>
      </c>
      <c r="F40" s="101">
        <v>38896</v>
      </c>
      <c r="G40" s="99" t="s">
        <v>194</v>
      </c>
      <c r="H40" s="99" t="s">
        <v>297</v>
      </c>
      <c r="I40" s="99" t="s">
        <v>187</v>
      </c>
      <c r="J40" s="99" t="s">
        <v>188</v>
      </c>
      <c r="K40" s="99" t="s">
        <v>5857</v>
      </c>
      <c r="L40" s="99" t="s">
        <v>5858</v>
      </c>
      <c r="M40" s="99" t="s">
        <v>206</v>
      </c>
      <c r="N40" s="99" t="s">
        <v>470</v>
      </c>
      <c r="O40" s="99" t="s">
        <v>208</v>
      </c>
      <c r="P40" s="102">
        <v>1958656</v>
      </c>
      <c r="Q40" s="102">
        <v>0</v>
      </c>
      <c r="R40" s="102">
        <v>0</v>
      </c>
      <c r="S40" s="99" t="s">
        <v>200</v>
      </c>
      <c r="T40" s="101" t="s">
        <v>24</v>
      </c>
      <c r="U40" s="99" t="s">
        <v>24</v>
      </c>
      <c r="V40" s="102">
        <v>0</v>
      </c>
      <c r="W40" s="99" t="s">
        <v>24</v>
      </c>
      <c r="X40" s="102">
        <v>0</v>
      </c>
      <c r="Y40" s="99" t="s">
        <v>5859</v>
      </c>
    </row>
    <row r="41" spans="1:25" ht="15" thickBot="1" x14ac:dyDescent="0.35">
      <c r="A41" s="89">
        <v>31</v>
      </c>
      <c r="B41" s="41" t="s">
        <v>4614</v>
      </c>
      <c r="C41" s="99" t="s">
        <v>54</v>
      </c>
      <c r="D41" s="99"/>
      <c r="E41" s="100" t="s">
        <v>5860</v>
      </c>
      <c r="F41" s="101">
        <v>38896</v>
      </c>
      <c r="G41" s="99" t="s">
        <v>194</v>
      </c>
      <c r="H41" s="99" t="s">
        <v>297</v>
      </c>
      <c r="I41" s="99" t="s">
        <v>187</v>
      </c>
      <c r="J41" s="99" t="s">
        <v>188</v>
      </c>
      <c r="K41" s="99" t="s">
        <v>5857</v>
      </c>
      <c r="L41" s="99" t="s">
        <v>5858</v>
      </c>
      <c r="M41" s="99" t="s">
        <v>206</v>
      </c>
      <c r="N41" s="99" t="s">
        <v>470</v>
      </c>
      <c r="O41" s="99" t="s">
        <v>208</v>
      </c>
      <c r="P41" s="102">
        <v>280495777</v>
      </c>
      <c r="Q41" s="102">
        <v>0</v>
      </c>
      <c r="R41" s="102">
        <v>0</v>
      </c>
      <c r="S41" s="99" t="s">
        <v>200</v>
      </c>
      <c r="T41" s="101" t="s">
        <v>24</v>
      </c>
      <c r="U41" s="99" t="s">
        <v>24</v>
      </c>
      <c r="V41" s="102">
        <v>0</v>
      </c>
      <c r="W41" s="99" t="s">
        <v>24</v>
      </c>
      <c r="X41" s="102">
        <v>0</v>
      </c>
      <c r="Y41" s="99" t="s">
        <v>5859</v>
      </c>
    </row>
    <row r="42" spans="1:25" ht="15" thickBot="1" x14ac:dyDescent="0.35">
      <c r="A42" s="89">
        <v>32</v>
      </c>
      <c r="B42" s="41" t="s">
        <v>4617</v>
      </c>
      <c r="C42" s="99" t="s">
        <v>54</v>
      </c>
      <c r="D42" s="99"/>
      <c r="E42" s="100" t="s">
        <v>5861</v>
      </c>
      <c r="F42" s="101">
        <v>38896</v>
      </c>
      <c r="G42" s="99" t="s">
        <v>194</v>
      </c>
      <c r="H42" s="99" t="s">
        <v>297</v>
      </c>
      <c r="I42" s="99" t="s">
        <v>187</v>
      </c>
      <c r="J42" s="99" t="s">
        <v>188</v>
      </c>
      <c r="K42" s="99" t="s">
        <v>5857</v>
      </c>
      <c r="L42" s="99" t="s">
        <v>5862</v>
      </c>
      <c r="M42" s="99" t="s">
        <v>206</v>
      </c>
      <c r="N42" s="99" t="s">
        <v>470</v>
      </c>
      <c r="O42" s="99" t="s">
        <v>208</v>
      </c>
      <c r="P42" s="102">
        <v>797000</v>
      </c>
      <c r="Q42" s="102">
        <v>0</v>
      </c>
      <c r="R42" s="102">
        <v>0</v>
      </c>
      <c r="S42" s="99" t="s">
        <v>200</v>
      </c>
      <c r="T42" s="101" t="s">
        <v>24</v>
      </c>
      <c r="U42" s="99" t="s">
        <v>24</v>
      </c>
      <c r="V42" s="102">
        <v>0</v>
      </c>
      <c r="W42" s="99" t="s">
        <v>24</v>
      </c>
      <c r="X42" s="102">
        <v>0</v>
      </c>
      <c r="Y42" s="99" t="s">
        <v>5859</v>
      </c>
    </row>
    <row r="43" spans="1:25" ht="15" thickBot="1" x14ac:dyDescent="0.35">
      <c r="A43" s="89">
        <v>33</v>
      </c>
      <c r="B43" s="41" t="s">
        <v>4620</v>
      </c>
      <c r="C43" s="99" t="s">
        <v>54</v>
      </c>
      <c r="D43" s="99"/>
      <c r="E43" s="100" t="s">
        <v>5863</v>
      </c>
      <c r="F43" s="101">
        <v>38896</v>
      </c>
      <c r="G43" s="99" t="s">
        <v>194</v>
      </c>
      <c r="H43" s="99" t="s">
        <v>297</v>
      </c>
      <c r="I43" s="99" t="s">
        <v>187</v>
      </c>
      <c r="J43" s="99" t="s">
        <v>188</v>
      </c>
      <c r="K43" s="99" t="s">
        <v>5857</v>
      </c>
      <c r="L43" s="99" t="s">
        <v>5864</v>
      </c>
      <c r="M43" s="99" t="s">
        <v>206</v>
      </c>
      <c r="N43" s="99" t="s">
        <v>470</v>
      </c>
      <c r="O43" s="99" t="s">
        <v>208</v>
      </c>
      <c r="P43" s="102">
        <v>2119980</v>
      </c>
      <c r="Q43" s="102">
        <v>0</v>
      </c>
      <c r="R43" s="102">
        <v>0</v>
      </c>
      <c r="S43" s="99" t="s">
        <v>200</v>
      </c>
      <c r="T43" s="101" t="s">
        <v>24</v>
      </c>
      <c r="U43" s="99" t="s">
        <v>24</v>
      </c>
      <c r="V43" s="102">
        <v>0</v>
      </c>
      <c r="W43" s="99" t="s">
        <v>24</v>
      </c>
      <c r="X43" s="102">
        <v>0</v>
      </c>
      <c r="Y43" s="99" t="s">
        <v>5859</v>
      </c>
    </row>
    <row r="44" spans="1:25" ht="15" thickBot="1" x14ac:dyDescent="0.35">
      <c r="A44" s="89">
        <v>34</v>
      </c>
      <c r="B44" s="41" t="s">
        <v>4622</v>
      </c>
      <c r="C44" s="99" t="s">
        <v>54</v>
      </c>
      <c r="D44" s="99"/>
      <c r="E44" s="100" t="s">
        <v>5865</v>
      </c>
      <c r="F44" s="101">
        <v>38896</v>
      </c>
      <c r="G44" s="99" t="s">
        <v>194</v>
      </c>
      <c r="H44" s="99" t="s">
        <v>297</v>
      </c>
      <c r="I44" s="99" t="s">
        <v>187</v>
      </c>
      <c r="J44" s="99" t="s">
        <v>188</v>
      </c>
      <c r="K44" s="99" t="s">
        <v>5857</v>
      </c>
      <c r="L44" s="99" t="s">
        <v>5866</v>
      </c>
      <c r="M44" s="99" t="s">
        <v>206</v>
      </c>
      <c r="N44" s="99" t="s">
        <v>470</v>
      </c>
      <c r="O44" s="99" t="s">
        <v>208</v>
      </c>
      <c r="P44" s="102">
        <v>1758694</v>
      </c>
      <c r="Q44" s="102">
        <v>0</v>
      </c>
      <c r="R44" s="102">
        <v>0</v>
      </c>
      <c r="S44" s="99" t="s">
        <v>200</v>
      </c>
      <c r="T44" s="101" t="s">
        <v>24</v>
      </c>
      <c r="U44" s="99" t="s">
        <v>24</v>
      </c>
      <c r="V44" s="102">
        <v>0</v>
      </c>
      <c r="W44" s="99" t="s">
        <v>24</v>
      </c>
      <c r="X44" s="102">
        <v>0</v>
      </c>
      <c r="Y44" s="99" t="s">
        <v>5859</v>
      </c>
    </row>
    <row r="45" spans="1:25" ht="15" thickBot="1" x14ac:dyDescent="0.35">
      <c r="A45" s="89">
        <v>35</v>
      </c>
      <c r="B45" s="41" t="s">
        <v>4624</v>
      </c>
      <c r="C45" s="99" t="s">
        <v>54</v>
      </c>
      <c r="D45" s="99"/>
      <c r="E45" s="100" t="s">
        <v>5867</v>
      </c>
      <c r="F45" s="101">
        <v>38896</v>
      </c>
      <c r="G45" s="99" t="s">
        <v>194</v>
      </c>
      <c r="H45" s="99" t="s">
        <v>297</v>
      </c>
      <c r="I45" s="99" t="s">
        <v>187</v>
      </c>
      <c r="J45" s="99" t="s">
        <v>188</v>
      </c>
      <c r="K45" s="99" t="s">
        <v>5857</v>
      </c>
      <c r="L45" s="99" t="s">
        <v>5868</v>
      </c>
      <c r="M45" s="99" t="s">
        <v>206</v>
      </c>
      <c r="N45" s="99" t="s">
        <v>470</v>
      </c>
      <c r="O45" s="99" t="s">
        <v>208</v>
      </c>
      <c r="P45" s="102">
        <v>950000</v>
      </c>
      <c r="Q45" s="102">
        <v>0</v>
      </c>
      <c r="R45" s="102">
        <v>0</v>
      </c>
      <c r="S45" s="99" t="s">
        <v>200</v>
      </c>
      <c r="T45" s="101" t="s">
        <v>24</v>
      </c>
      <c r="U45" s="99" t="s">
        <v>24</v>
      </c>
      <c r="V45" s="102">
        <v>0</v>
      </c>
      <c r="W45" s="99" t="s">
        <v>24</v>
      </c>
      <c r="X45" s="102">
        <v>0</v>
      </c>
      <c r="Y45" s="99" t="s">
        <v>5859</v>
      </c>
    </row>
    <row r="46" spans="1:25" ht="15" thickBot="1" x14ac:dyDescent="0.35">
      <c r="A46" s="89">
        <v>36</v>
      </c>
      <c r="B46" s="41" t="s">
        <v>4627</v>
      </c>
      <c r="C46" s="99" t="s">
        <v>54</v>
      </c>
      <c r="D46" s="99"/>
      <c r="E46" s="100" t="s">
        <v>5869</v>
      </c>
      <c r="F46" s="101">
        <v>38896</v>
      </c>
      <c r="G46" s="99" t="s">
        <v>194</v>
      </c>
      <c r="H46" s="99" t="s">
        <v>297</v>
      </c>
      <c r="I46" s="99" t="s">
        <v>187</v>
      </c>
      <c r="J46" s="99" t="s">
        <v>188</v>
      </c>
      <c r="K46" s="99" t="s">
        <v>5857</v>
      </c>
      <c r="L46" s="99" t="s">
        <v>5870</v>
      </c>
      <c r="M46" s="99" t="s">
        <v>206</v>
      </c>
      <c r="N46" s="99" t="s">
        <v>470</v>
      </c>
      <c r="O46" s="99" t="s">
        <v>208</v>
      </c>
      <c r="P46" s="102">
        <v>7300000</v>
      </c>
      <c r="Q46" s="102">
        <v>0</v>
      </c>
      <c r="R46" s="102">
        <v>0</v>
      </c>
      <c r="S46" s="99" t="s">
        <v>200</v>
      </c>
      <c r="T46" s="101" t="s">
        <v>24</v>
      </c>
      <c r="U46" s="99" t="s">
        <v>24</v>
      </c>
      <c r="V46" s="102">
        <v>0</v>
      </c>
      <c r="W46" s="99" t="s">
        <v>24</v>
      </c>
      <c r="X46" s="102">
        <v>0</v>
      </c>
      <c r="Y46" s="99" t="s">
        <v>5859</v>
      </c>
    </row>
    <row r="47" spans="1:25" ht="15" thickBot="1" x14ac:dyDescent="0.35">
      <c r="A47" s="89">
        <v>37</v>
      </c>
      <c r="B47" s="41" t="s">
        <v>4630</v>
      </c>
      <c r="C47" s="99" t="s">
        <v>54</v>
      </c>
      <c r="D47" s="99"/>
      <c r="E47" s="100" t="s">
        <v>5871</v>
      </c>
      <c r="F47" s="101">
        <v>38896</v>
      </c>
      <c r="G47" s="99" t="s">
        <v>194</v>
      </c>
      <c r="H47" s="99" t="s">
        <v>297</v>
      </c>
      <c r="I47" s="99" t="s">
        <v>187</v>
      </c>
      <c r="J47" s="99" t="s">
        <v>188</v>
      </c>
      <c r="K47" s="99" t="s">
        <v>5857</v>
      </c>
      <c r="L47" s="99" t="s">
        <v>5872</v>
      </c>
      <c r="M47" s="99" t="s">
        <v>206</v>
      </c>
      <c r="N47" s="99" t="s">
        <v>470</v>
      </c>
      <c r="O47" s="99" t="s">
        <v>208</v>
      </c>
      <c r="P47" s="102">
        <v>1454169</v>
      </c>
      <c r="Q47" s="102">
        <v>0</v>
      </c>
      <c r="R47" s="102">
        <v>0</v>
      </c>
      <c r="S47" s="99" t="s">
        <v>200</v>
      </c>
      <c r="T47" s="101" t="s">
        <v>24</v>
      </c>
      <c r="U47" s="99" t="s">
        <v>24</v>
      </c>
      <c r="V47" s="102">
        <v>0</v>
      </c>
      <c r="W47" s="99" t="s">
        <v>24</v>
      </c>
      <c r="X47" s="102">
        <v>0</v>
      </c>
      <c r="Y47" s="99" t="s">
        <v>5859</v>
      </c>
    </row>
    <row r="48" spans="1:25" ht="15" thickBot="1" x14ac:dyDescent="0.35">
      <c r="A48" s="89">
        <v>38</v>
      </c>
      <c r="B48" s="41" t="s">
        <v>4633</v>
      </c>
      <c r="C48" s="99" t="s">
        <v>54</v>
      </c>
      <c r="D48" s="99"/>
      <c r="E48" s="100" t="s">
        <v>5873</v>
      </c>
      <c r="F48" s="101">
        <v>38896</v>
      </c>
      <c r="G48" s="99" t="s">
        <v>194</v>
      </c>
      <c r="H48" s="99" t="s">
        <v>297</v>
      </c>
      <c r="I48" s="99" t="s">
        <v>187</v>
      </c>
      <c r="J48" s="99" t="s">
        <v>188</v>
      </c>
      <c r="K48" s="99" t="s">
        <v>5857</v>
      </c>
      <c r="L48" s="99" t="s">
        <v>5874</v>
      </c>
      <c r="M48" s="99" t="s">
        <v>206</v>
      </c>
      <c r="N48" s="99" t="s">
        <v>470</v>
      </c>
      <c r="O48" s="99" t="s">
        <v>208</v>
      </c>
      <c r="P48" s="102">
        <v>4398281</v>
      </c>
      <c r="Q48" s="102">
        <v>0</v>
      </c>
      <c r="R48" s="102">
        <v>0</v>
      </c>
      <c r="S48" s="99" t="s">
        <v>200</v>
      </c>
      <c r="T48" s="101" t="s">
        <v>24</v>
      </c>
      <c r="U48" s="99" t="s">
        <v>24</v>
      </c>
      <c r="V48" s="102">
        <v>0</v>
      </c>
      <c r="W48" s="99" t="s">
        <v>24</v>
      </c>
      <c r="X48" s="102">
        <v>0</v>
      </c>
      <c r="Y48" s="99" t="s">
        <v>5859</v>
      </c>
    </row>
    <row r="49" spans="1:25" ht="15" thickBot="1" x14ac:dyDescent="0.35">
      <c r="A49" s="89">
        <v>39</v>
      </c>
      <c r="B49" s="41" t="s">
        <v>4635</v>
      </c>
      <c r="C49" s="99" t="s">
        <v>54</v>
      </c>
      <c r="D49" s="99"/>
      <c r="E49" s="100" t="s">
        <v>5875</v>
      </c>
      <c r="F49" s="101">
        <v>38896</v>
      </c>
      <c r="G49" s="99" t="s">
        <v>194</v>
      </c>
      <c r="H49" s="99" t="s">
        <v>297</v>
      </c>
      <c r="I49" s="99" t="s">
        <v>187</v>
      </c>
      <c r="J49" s="99" t="s">
        <v>188</v>
      </c>
      <c r="K49" s="99" t="s">
        <v>5857</v>
      </c>
      <c r="L49" s="99" t="s">
        <v>5876</v>
      </c>
      <c r="M49" s="99" t="s">
        <v>206</v>
      </c>
      <c r="N49" s="99" t="s">
        <v>470</v>
      </c>
      <c r="O49" s="99" t="s">
        <v>208</v>
      </c>
      <c r="P49" s="102">
        <v>8039640</v>
      </c>
      <c r="Q49" s="102">
        <v>0</v>
      </c>
      <c r="R49" s="102">
        <v>0</v>
      </c>
      <c r="S49" s="99" t="s">
        <v>200</v>
      </c>
      <c r="T49" s="101" t="s">
        <v>24</v>
      </c>
      <c r="U49" s="99" t="s">
        <v>24</v>
      </c>
      <c r="V49" s="102">
        <v>0</v>
      </c>
      <c r="W49" s="99" t="s">
        <v>24</v>
      </c>
      <c r="X49" s="102">
        <v>0</v>
      </c>
      <c r="Y49" s="99" t="s">
        <v>5859</v>
      </c>
    </row>
    <row r="50" spans="1:25" ht="15" thickBot="1" x14ac:dyDescent="0.35">
      <c r="A50" s="89">
        <v>40</v>
      </c>
      <c r="B50" s="41" t="s">
        <v>4637</v>
      </c>
      <c r="C50" s="99" t="s">
        <v>54</v>
      </c>
      <c r="D50" s="99"/>
      <c r="E50" s="100" t="s">
        <v>5877</v>
      </c>
      <c r="F50" s="101">
        <v>38896</v>
      </c>
      <c r="G50" s="99" t="s">
        <v>194</v>
      </c>
      <c r="H50" s="99" t="s">
        <v>297</v>
      </c>
      <c r="I50" s="99" t="s">
        <v>187</v>
      </c>
      <c r="J50" s="99" t="s">
        <v>188</v>
      </c>
      <c r="K50" s="99" t="s">
        <v>5857</v>
      </c>
      <c r="L50" s="99" t="s">
        <v>5878</v>
      </c>
      <c r="M50" s="99" t="s">
        <v>206</v>
      </c>
      <c r="N50" s="99" t="s">
        <v>470</v>
      </c>
      <c r="O50" s="99" t="s">
        <v>208</v>
      </c>
      <c r="P50" s="102">
        <v>4148194</v>
      </c>
      <c r="Q50" s="102">
        <v>0</v>
      </c>
      <c r="R50" s="102">
        <v>0</v>
      </c>
      <c r="S50" s="99" t="s">
        <v>200</v>
      </c>
      <c r="T50" s="101" t="s">
        <v>24</v>
      </c>
      <c r="U50" s="99" t="s">
        <v>24</v>
      </c>
      <c r="V50" s="102">
        <v>0</v>
      </c>
      <c r="W50" s="99" t="s">
        <v>24</v>
      </c>
      <c r="X50" s="102">
        <v>0</v>
      </c>
      <c r="Y50" s="99" t="s">
        <v>5859</v>
      </c>
    </row>
    <row r="51" spans="1:25" ht="15" thickBot="1" x14ac:dyDescent="0.35">
      <c r="A51" s="89">
        <v>41</v>
      </c>
      <c r="B51" s="41" t="s">
        <v>4639</v>
      </c>
      <c r="C51" s="99" t="s">
        <v>54</v>
      </c>
      <c r="D51" s="99"/>
      <c r="E51" s="100" t="s">
        <v>5879</v>
      </c>
      <c r="F51" s="101">
        <v>40419</v>
      </c>
      <c r="G51" s="99" t="s">
        <v>194</v>
      </c>
      <c r="H51" s="99" t="s">
        <v>297</v>
      </c>
      <c r="I51" s="99" t="s">
        <v>187</v>
      </c>
      <c r="J51" s="99" t="s">
        <v>188</v>
      </c>
      <c r="K51" s="99" t="s">
        <v>5857</v>
      </c>
      <c r="L51" s="99" t="s">
        <v>5858</v>
      </c>
      <c r="M51" s="99" t="s">
        <v>206</v>
      </c>
      <c r="N51" s="99" t="s">
        <v>470</v>
      </c>
      <c r="O51" s="99" t="s">
        <v>208</v>
      </c>
      <c r="P51" s="102">
        <v>28817468</v>
      </c>
      <c r="Q51" s="102">
        <v>0</v>
      </c>
      <c r="R51" s="102">
        <v>0</v>
      </c>
      <c r="S51" s="99" t="s">
        <v>200</v>
      </c>
      <c r="T51" s="101" t="s">
        <v>24</v>
      </c>
      <c r="U51" s="99" t="s">
        <v>24</v>
      </c>
      <c r="V51" s="102">
        <v>0</v>
      </c>
      <c r="W51" s="99" t="s">
        <v>24</v>
      </c>
      <c r="X51" s="102">
        <v>0</v>
      </c>
      <c r="Y51" s="99" t="s">
        <v>5859</v>
      </c>
    </row>
    <row r="52" spans="1:25" ht="15" thickBot="1" x14ac:dyDescent="0.35">
      <c r="A52" s="89">
        <v>42</v>
      </c>
      <c r="B52" s="41" t="s">
        <v>4642</v>
      </c>
      <c r="C52" s="99" t="s">
        <v>54</v>
      </c>
      <c r="D52" s="99"/>
      <c r="E52" s="100" t="s">
        <v>5880</v>
      </c>
      <c r="F52" s="101">
        <v>40693</v>
      </c>
      <c r="G52" s="99" t="s">
        <v>194</v>
      </c>
      <c r="H52" s="99" t="s">
        <v>291</v>
      </c>
      <c r="I52" s="99" t="s">
        <v>187</v>
      </c>
      <c r="J52" s="99" t="s">
        <v>188</v>
      </c>
      <c r="K52" s="99" t="s">
        <v>5881</v>
      </c>
      <c r="L52" s="99" t="s">
        <v>5882</v>
      </c>
      <c r="M52" s="99" t="s">
        <v>206</v>
      </c>
      <c r="N52" s="99" t="s">
        <v>470</v>
      </c>
      <c r="O52" s="99" t="s">
        <v>190</v>
      </c>
      <c r="P52" s="102">
        <v>2150370871</v>
      </c>
      <c r="Q52" s="102">
        <v>0</v>
      </c>
      <c r="R52" s="102">
        <v>0</v>
      </c>
      <c r="S52" s="99" t="s">
        <v>200</v>
      </c>
      <c r="T52" s="101" t="s">
        <v>24</v>
      </c>
      <c r="U52" s="99" t="s">
        <v>24</v>
      </c>
      <c r="V52" s="102">
        <v>0</v>
      </c>
      <c r="W52" s="99" t="s">
        <v>24</v>
      </c>
      <c r="X52" s="102">
        <v>0</v>
      </c>
      <c r="Y52" s="99" t="s">
        <v>24</v>
      </c>
    </row>
    <row r="53" spans="1:25" ht="15" thickBot="1" x14ac:dyDescent="0.35">
      <c r="A53" s="89">
        <v>43</v>
      </c>
      <c r="B53" s="41" t="s">
        <v>4644</v>
      </c>
      <c r="C53" s="99" t="s">
        <v>54</v>
      </c>
      <c r="D53" s="99"/>
      <c r="E53" s="100" t="s">
        <v>5883</v>
      </c>
      <c r="F53" s="101">
        <v>39219</v>
      </c>
      <c r="G53" s="99" t="s">
        <v>210</v>
      </c>
      <c r="H53" s="99" t="s">
        <v>299</v>
      </c>
      <c r="I53" s="99" t="s">
        <v>187</v>
      </c>
      <c r="J53" s="99" t="s">
        <v>188</v>
      </c>
      <c r="K53" s="99" t="s">
        <v>5805</v>
      </c>
      <c r="L53" s="99" t="s">
        <v>5884</v>
      </c>
      <c r="M53" s="99" t="s">
        <v>189</v>
      </c>
      <c r="N53" s="99" t="s">
        <v>305</v>
      </c>
      <c r="O53" s="99" t="s">
        <v>190</v>
      </c>
      <c r="P53" s="102">
        <v>36509031</v>
      </c>
      <c r="Q53" s="102">
        <v>20000000</v>
      </c>
      <c r="R53" s="102">
        <v>0</v>
      </c>
      <c r="S53" s="99" t="s">
        <v>200</v>
      </c>
      <c r="T53" s="101" t="s">
        <v>24</v>
      </c>
      <c r="U53" s="99" t="s">
        <v>24</v>
      </c>
      <c r="V53" s="102">
        <v>0</v>
      </c>
      <c r="W53" s="99" t="s">
        <v>24</v>
      </c>
      <c r="X53" s="102">
        <v>0</v>
      </c>
      <c r="Y53" s="99" t="s">
        <v>24</v>
      </c>
    </row>
    <row r="54" spans="1:25" ht="15" thickBot="1" x14ac:dyDescent="0.35">
      <c r="A54" s="89">
        <v>44</v>
      </c>
      <c r="B54" s="41" t="s">
        <v>4647</v>
      </c>
      <c r="C54" s="99" t="s">
        <v>54</v>
      </c>
      <c r="D54" s="99"/>
      <c r="E54" s="100" t="s">
        <v>5885</v>
      </c>
      <c r="F54" s="101">
        <v>39128</v>
      </c>
      <c r="G54" s="99" t="s">
        <v>194</v>
      </c>
      <c r="H54" s="99" t="s">
        <v>328</v>
      </c>
      <c r="I54" s="99" t="s">
        <v>196</v>
      </c>
      <c r="J54" s="99" t="s">
        <v>188</v>
      </c>
      <c r="K54" s="99" t="s">
        <v>5881</v>
      </c>
      <c r="L54" s="99" t="s">
        <v>5886</v>
      </c>
      <c r="M54" s="99" t="s">
        <v>206</v>
      </c>
      <c r="N54" s="99" t="s">
        <v>470</v>
      </c>
      <c r="O54" s="99" t="s">
        <v>190</v>
      </c>
      <c r="P54" s="102">
        <v>1769273236</v>
      </c>
      <c r="Q54" s="102">
        <v>900000000</v>
      </c>
      <c r="R54" s="102">
        <v>1769273236</v>
      </c>
      <c r="S54" s="99" t="s">
        <v>200</v>
      </c>
      <c r="T54" s="101" t="s">
        <v>24</v>
      </c>
      <c r="U54" s="99" t="s">
        <v>24</v>
      </c>
      <c r="V54" s="102">
        <v>0</v>
      </c>
      <c r="W54" s="99" t="s">
        <v>24</v>
      </c>
      <c r="X54" s="102">
        <v>0</v>
      </c>
      <c r="Y54" s="99" t="s">
        <v>24</v>
      </c>
    </row>
    <row r="55" spans="1:25" ht="15" thickBot="1" x14ac:dyDescent="0.35">
      <c r="A55" s="89">
        <v>45</v>
      </c>
      <c r="B55" s="41" t="s">
        <v>4650</v>
      </c>
      <c r="C55" s="99" t="s">
        <v>54</v>
      </c>
      <c r="D55" s="99"/>
      <c r="E55" s="100" t="s">
        <v>5887</v>
      </c>
      <c r="F55" s="101">
        <v>40644</v>
      </c>
      <c r="G55" s="99" t="s">
        <v>194</v>
      </c>
      <c r="H55" s="99" t="s">
        <v>328</v>
      </c>
      <c r="I55" s="99" t="s">
        <v>196</v>
      </c>
      <c r="J55" s="99" t="s">
        <v>188</v>
      </c>
      <c r="K55" s="99" t="s">
        <v>5888</v>
      </c>
      <c r="L55" s="99" t="s">
        <v>5889</v>
      </c>
      <c r="M55" s="99" t="s">
        <v>243</v>
      </c>
      <c r="N55" s="99" t="s">
        <v>905</v>
      </c>
      <c r="O55" s="99" t="s">
        <v>190</v>
      </c>
      <c r="P55" s="102">
        <v>4177680000</v>
      </c>
      <c r="Q55" s="102">
        <v>0</v>
      </c>
      <c r="R55" s="102">
        <v>0</v>
      </c>
      <c r="S55" s="99" t="s">
        <v>200</v>
      </c>
      <c r="T55" s="101" t="s">
        <v>24</v>
      </c>
      <c r="U55" s="99" t="s">
        <v>24</v>
      </c>
      <c r="V55" s="102">
        <v>0</v>
      </c>
      <c r="W55" s="99" t="s">
        <v>24</v>
      </c>
      <c r="X55" s="102">
        <v>0</v>
      </c>
      <c r="Y55" s="99" t="s">
        <v>24</v>
      </c>
    </row>
    <row r="56" spans="1:25" ht="15" thickBot="1" x14ac:dyDescent="0.35">
      <c r="A56" s="89">
        <v>46</v>
      </c>
      <c r="B56" s="41" t="s">
        <v>4653</v>
      </c>
      <c r="C56" s="99" t="s">
        <v>54</v>
      </c>
      <c r="D56" s="99"/>
      <c r="E56" s="100" t="s">
        <v>5890</v>
      </c>
      <c r="F56" s="101">
        <v>40646</v>
      </c>
      <c r="G56" s="99" t="s">
        <v>194</v>
      </c>
      <c r="H56" s="99" t="s">
        <v>291</v>
      </c>
      <c r="I56" s="99" t="s">
        <v>196</v>
      </c>
      <c r="J56" s="99" t="s">
        <v>188</v>
      </c>
      <c r="K56" s="99" t="s">
        <v>5888</v>
      </c>
      <c r="L56" s="99" t="s">
        <v>5891</v>
      </c>
      <c r="M56" s="99" t="s">
        <v>243</v>
      </c>
      <c r="N56" s="99" t="s">
        <v>905</v>
      </c>
      <c r="O56" s="99" t="s">
        <v>214</v>
      </c>
      <c r="P56" s="102">
        <v>588092097</v>
      </c>
      <c r="Q56" s="102">
        <v>0</v>
      </c>
      <c r="R56" s="102">
        <v>0</v>
      </c>
      <c r="S56" s="99" t="s">
        <v>200</v>
      </c>
      <c r="T56" s="101" t="s">
        <v>24</v>
      </c>
      <c r="U56" s="99" t="s">
        <v>24</v>
      </c>
      <c r="V56" s="102">
        <v>0</v>
      </c>
      <c r="W56" s="99" t="s">
        <v>24</v>
      </c>
      <c r="X56" s="102">
        <v>0</v>
      </c>
      <c r="Y56" s="99" t="s">
        <v>24</v>
      </c>
    </row>
    <row r="57" spans="1:25" ht="15" thickBot="1" x14ac:dyDescent="0.35">
      <c r="A57" s="89">
        <v>47</v>
      </c>
      <c r="B57" s="41" t="s">
        <v>4655</v>
      </c>
      <c r="C57" s="99" t="s">
        <v>54</v>
      </c>
      <c r="D57" s="99"/>
      <c r="E57" s="100" t="s">
        <v>5892</v>
      </c>
      <c r="F57" s="101">
        <v>40074</v>
      </c>
      <c r="G57" s="99" t="s">
        <v>210</v>
      </c>
      <c r="H57" s="99" t="s">
        <v>314</v>
      </c>
      <c r="I57" s="99" t="s">
        <v>196</v>
      </c>
      <c r="J57" s="99" t="s">
        <v>188</v>
      </c>
      <c r="K57" s="99" t="s">
        <v>5893</v>
      </c>
      <c r="L57" s="99" t="s">
        <v>5894</v>
      </c>
      <c r="M57" s="99" t="s">
        <v>206</v>
      </c>
      <c r="N57" s="99" t="s">
        <v>470</v>
      </c>
      <c r="O57" s="99" t="s">
        <v>190</v>
      </c>
      <c r="P57" s="102">
        <v>424525090</v>
      </c>
      <c r="Q57" s="102">
        <v>0</v>
      </c>
      <c r="R57" s="102">
        <v>424525090</v>
      </c>
      <c r="S57" s="99" t="s">
        <v>200</v>
      </c>
      <c r="T57" s="101" t="s">
        <v>24</v>
      </c>
      <c r="U57" s="99" t="s">
        <v>24</v>
      </c>
      <c r="V57" s="102">
        <v>0</v>
      </c>
      <c r="W57" s="99" t="s">
        <v>24</v>
      </c>
      <c r="X57" s="102">
        <v>0</v>
      </c>
      <c r="Y57" s="99" t="s">
        <v>24</v>
      </c>
    </row>
    <row r="58" spans="1:25" ht="15" thickBot="1" x14ac:dyDescent="0.35">
      <c r="A58" s="89">
        <v>48</v>
      </c>
      <c r="B58" s="41" t="s">
        <v>4657</v>
      </c>
      <c r="C58" s="99" t="s">
        <v>54</v>
      </c>
      <c r="D58" s="99"/>
      <c r="E58" s="100" t="s">
        <v>5895</v>
      </c>
      <c r="F58" s="101">
        <v>38449</v>
      </c>
      <c r="G58" s="99" t="s">
        <v>194</v>
      </c>
      <c r="H58" s="99" t="s">
        <v>297</v>
      </c>
      <c r="I58" s="99" t="s">
        <v>187</v>
      </c>
      <c r="J58" s="99" t="s">
        <v>197</v>
      </c>
      <c r="K58" s="99" t="s">
        <v>5896</v>
      </c>
      <c r="L58" s="99" t="s">
        <v>5897</v>
      </c>
      <c r="M58" s="99" t="s">
        <v>206</v>
      </c>
      <c r="N58" s="99" t="s">
        <v>470</v>
      </c>
      <c r="O58" s="99" t="s">
        <v>214</v>
      </c>
      <c r="P58" s="102">
        <v>318559001</v>
      </c>
      <c r="Q58" s="102">
        <v>0</v>
      </c>
      <c r="R58" s="102">
        <v>0</v>
      </c>
      <c r="S58" s="99" t="s">
        <v>200</v>
      </c>
      <c r="T58" s="101" t="s">
        <v>24</v>
      </c>
      <c r="U58" s="99" t="s">
        <v>24</v>
      </c>
      <c r="V58" s="102">
        <v>0</v>
      </c>
      <c r="W58" s="99" t="s">
        <v>24</v>
      </c>
      <c r="X58" s="102">
        <v>0</v>
      </c>
      <c r="Y58" s="99" t="s">
        <v>24</v>
      </c>
    </row>
    <row r="59" spans="1:25" ht="15" thickBot="1" x14ac:dyDescent="0.35">
      <c r="A59" s="89">
        <v>49</v>
      </c>
      <c r="B59" s="41" t="s">
        <v>4659</v>
      </c>
      <c r="C59" s="99" t="s">
        <v>54</v>
      </c>
      <c r="D59" s="99"/>
      <c r="E59" s="100" t="s">
        <v>5898</v>
      </c>
      <c r="F59" s="101">
        <v>41671</v>
      </c>
      <c r="G59" s="99" t="s">
        <v>185</v>
      </c>
      <c r="H59" s="99" t="s">
        <v>334</v>
      </c>
      <c r="I59" s="99" t="s">
        <v>187</v>
      </c>
      <c r="J59" s="99" t="s">
        <v>197</v>
      </c>
      <c r="K59" s="99" t="s">
        <v>5896</v>
      </c>
      <c r="L59" s="99" t="s">
        <v>5897</v>
      </c>
      <c r="M59" s="99" t="s">
        <v>206</v>
      </c>
      <c r="N59" s="99" t="s">
        <v>470</v>
      </c>
      <c r="O59" s="99" t="s">
        <v>190</v>
      </c>
      <c r="P59" s="102">
        <v>30106442</v>
      </c>
      <c r="Q59" s="102">
        <v>0</v>
      </c>
      <c r="R59" s="102">
        <v>0</v>
      </c>
      <c r="S59" s="99" t="s">
        <v>200</v>
      </c>
      <c r="T59" s="101" t="s">
        <v>24</v>
      </c>
      <c r="U59" s="99" t="s">
        <v>24</v>
      </c>
      <c r="V59" s="102">
        <v>0</v>
      </c>
      <c r="W59" s="99" t="s">
        <v>24</v>
      </c>
      <c r="X59" s="102">
        <v>0</v>
      </c>
      <c r="Y59" s="99" t="s">
        <v>24</v>
      </c>
    </row>
    <row r="60" spans="1:25" ht="15" thickBot="1" x14ac:dyDescent="0.35">
      <c r="A60" s="89">
        <v>50</v>
      </c>
      <c r="B60" s="41" t="s">
        <v>4661</v>
      </c>
      <c r="C60" s="99" t="s">
        <v>54</v>
      </c>
      <c r="D60" s="99"/>
      <c r="E60" s="100" t="s">
        <v>5899</v>
      </c>
      <c r="F60" s="101">
        <v>39260</v>
      </c>
      <c r="G60" s="99" t="s">
        <v>194</v>
      </c>
      <c r="H60" s="99" t="s">
        <v>297</v>
      </c>
      <c r="I60" s="99" t="s">
        <v>187</v>
      </c>
      <c r="J60" s="99" t="s">
        <v>197</v>
      </c>
      <c r="K60" s="99" t="s">
        <v>5896</v>
      </c>
      <c r="L60" s="99" t="s">
        <v>5897</v>
      </c>
      <c r="M60" s="99" t="s">
        <v>284</v>
      </c>
      <c r="N60" s="99" t="s">
        <v>1391</v>
      </c>
      <c r="O60" s="99" t="s">
        <v>219</v>
      </c>
      <c r="P60" s="102">
        <v>45835266</v>
      </c>
      <c r="Q60" s="102">
        <v>0</v>
      </c>
      <c r="R60" s="102">
        <v>45835266</v>
      </c>
      <c r="S60" s="99" t="s">
        <v>200</v>
      </c>
      <c r="T60" s="101" t="s">
        <v>24</v>
      </c>
      <c r="U60" s="99" t="s">
        <v>24</v>
      </c>
      <c r="V60" s="102">
        <v>0</v>
      </c>
      <c r="W60" s="99" t="s">
        <v>24</v>
      </c>
      <c r="X60" s="102">
        <v>0</v>
      </c>
      <c r="Y60" s="99" t="s">
        <v>24</v>
      </c>
    </row>
    <row r="61" spans="1:25" ht="15" thickBot="1" x14ac:dyDescent="0.35">
      <c r="A61" s="89">
        <v>51</v>
      </c>
      <c r="B61" s="41" t="s">
        <v>4664</v>
      </c>
      <c r="C61" s="99" t="s">
        <v>54</v>
      </c>
      <c r="D61" s="99"/>
      <c r="E61" s="100" t="s">
        <v>5900</v>
      </c>
      <c r="F61" s="101">
        <v>39974</v>
      </c>
      <c r="G61" s="99" t="s">
        <v>194</v>
      </c>
      <c r="H61" s="99" t="s">
        <v>297</v>
      </c>
      <c r="I61" s="99" t="s">
        <v>187</v>
      </c>
      <c r="J61" s="99" t="s">
        <v>197</v>
      </c>
      <c r="K61" s="99" t="s">
        <v>5896</v>
      </c>
      <c r="L61" s="99" t="s">
        <v>5897</v>
      </c>
      <c r="M61" s="99" t="s">
        <v>282</v>
      </c>
      <c r="N61" s="99" t="s">
        <v>1348</v>
      </c>
      <c r="O61" s="99" t="s">
        <v>219</v>
      </c>
      <c r="P61" s="102">
        <v>642978128</v>
      </c>
      <c r="Q61" s="102">
        <v>0</v>
      </c>
      <c r="R61" s="102">
        <v>642978128</v>
      </c>
      <c r="S61" s="99" t="s">
        <v>200</v>
      </c>
      <c r="T61" s="101" t="s">
        <v>24</v>
      </c>
      <c r="U61" s="99" t="s">
        <v>24</v>
      </c>
      <c r="V61" s="102">
        <v>0</v>
      </c>
      <c r="W61" s="99" t="s">
        <v>24</v>
      </c>
      <c r="X61" s="102">
        <v>0</v>
      </c>
      <c r="Y61" s="99" t="s">
        <v>24</v>
      </c>
    </row>
    <row r="62" spans="1:25" ht="15" thickBot="1" x14ac:dyDescent="0.35">
      <c r="A62" s="89">
        <v>52</v>
      </c>
      <c r="B62" s="41" t="s">
        <v>4667</v>
      </c>
      <c r="C62" s="99" t="s">
        <v>54</v>
      </c>
      <c r="D62" s="99"/>
      <c r="E62" s="100" t="s">
        <v>5901</v>
      </c>
      <c r="F62" s="101">
        <v>40415</v>
      </c>
      <c r="G62" s="99" t="s">
        <v>194</v>
      </c>
      <c r="H62" s="99" t="s">
        <v>328</v>
      </c>
      <c r="I62" s="99" t="s">
        <v>196</v>
      </c>
      <c r="J62" s="99" t="s">
        <v>188</v>
      </c>
      <c r="K62" s="99" t="s">
        <v>5794</v>
      </c>
      <c r="L62" s="99" t="s">
        <v>5902</v>
      </c>
      <c r="M62" s="99" t="s">
        <v>243</v>
      </c>
      <c r="N62" s="99" t="s">
        <v>905</v>
      </c>
      <c r="O62" s="99" t="s">
        <v>190</v>
      </c>
      <c r="P62" s="102">
        <v>307230700</v>
      </c>
      <c r="Q62" s="102">
        <v>0</v>
      </c>
      <c r="R62" s="102">
        <v>307230700</v>
      </c>
      <c r="S62" s="99" t="s">
        <v>200</v>
      </c>
      <c r="T62" s="101" t="s">
        <v>24</v>
      </c>
      <c r="U62" s="99" t="s">
        <v>24</v>
      </c>
      <c r="V62" s="102">
        <v>0</v>
      </c>
      <c r="W62" s="99" t="s">
        <v>24</v>
      </c>
      <c r="X62" s="102">
        <v>0</v>
      </c>
      <c r="Y62" s="99" t="s">
        <v>24</v>
      </c>
    </row>
    <row r="63" spans="1:25" ht="15" thickBot="1" x14ac:dyDescent="0.35">
      <c r="A63" s="89">
        <v>53</v>
      </c>
      <c r="B63" s="41" t="s">
        <v>4670</v>
      </c>
      <c r="C63" s="99" t="s">
        <v>54</v>
      </c>
      <c r="D63" s="99"/>
      <c r="E63" s="100" t="s">
        <v>5903</v>
      </c>
      <c r="F63" s="101">
        <v>41176</v>
      </c>
      <c r="G63" s="99" t="s">
        <v>194</v>
      </c>
      <c r="H63" s="99" t="s">
        <v>328</v>
      </c>
      <c r="I63" s="99" t="s">
        <v>196</v>
      </c>
      <c r="J63" s="99" t="s">
        <v>188</v>
      </c>
      <c r="K63" s="99" t="s">
        <v>5827</v>
      </c>
      <c r="L63" s="99" t="s">
        <v>5904</v>
      </c>
      <c r="M63" s="99" t="s">
        <v>206</v>
      </c>
      <c r="N63" s="99" t="s">
        <v>470</v>
      </c>
      <c r="O63" s="99" t="s">
        <v>190</v>
      </c>
      <c r="P63" s="102">
        <v>1007659447</v>
      </c>
      <c r="Q63" s="102">
        <v>713741680</v>
      </c>
      <c r="R63" s="102">
        <v>0</v>
      </c>
      <c r="S63" s="99" t="s">
        <v>200</v>
      </c>
      <c r="T63" s="101" t="s">
        <v>24</v>
      </c>
      <c r="U63" s="99" t="s">
        <v>24</v>
      </c>
      <c r="V63" s="102">
        <v>0</v>
      </c>
      <c r="W63" s="99" t="s">
        <v>24</v>
      </c>
      <c r="X63" s="102">
        <v>0</v>
      </c>
      <c r="Y63" s="99" t="s">
        <v>24</v>
      </c>
    </row>
    <row r="64" spans="1:25" ht="15" thickBot="1" x14ac:dyDescent="0.35">
      <c r="A64" s="89">
        <v>54</v>
      </c>
      <c r="B64" s="41" t="s">
        <v>4673</v>
      </c>
      <c r="C64" s="99" t="s">
        <v>54</v>
      </c>
      <c r="D64" s="99"/>
      <c r="E64" s="100" t="s">
        <v>5905</v>
      </c>
      <c r="F64" s="101">
        <v>41313</v>
      </c>
      <c r="G64" s="99" t="s">
        <v>194</v>
      </c>
      <c r="H64" s="99" t="s">
        <v>328</v>
      </c>
      <c r="I64" s="99" t="s">
        <v>196</v>
      </c>
      <c r="J64" s="99" t="s">
        <v>188</v>
      </c>
      <c r="K64" s="99" t="s">
        <v>5827</v>
      </c>
      <c r="L64" s="99" t="s">
        <v>5906</v>
      </c>
      <c r="M64" s="99" t="s">
        <v>223</v>
      </c>
      <c r="N64" s="99" t="s">
        <v>671</v>
      </c>
      <c r="O64" s="99" t="s">
        <v>214</v>
      </c>
      <c r="P64" s="102">
        <v>1354018004</v>
      </c>
      <c r="Q64" s="102">
        <v>960180000</v>
      </c>
      <c r="R64" s="102">
        <v>0</v>
      </c>
      <c r="S64" s="99" t="s">
        <v>200</v>
      </c>
      <c r="T64" s="101" t="s">
        <v>24</v>
      </c>
      <c r="U64" s="99" t="s">
        <v>24</v>
      </c>
      <c r="V64" s="102">
        <v>0</v>
      </c>
      <c r="W64" s="99" t="s">
        <v>24</v>
      </c>
      <c r="X64" s="102">
        <v>0</v>
      </c>
      <c r="Y64" s="99" t="s">
        <v>24</v>
      </c>
    </row>
    <row r="65" spans="1:25" ht="15" thickBot="1" x14ac:dyDescent="0.35">
      <c r="A65" s="89">
        <v>55</v>
      </c>
      <c r="B65" s="41" t="s">
        <v>4675</v>
      </c>
      <c r="C65" s="99" t="s">
        <v>54</v>
      </c>
      <c r="D65" s="99"/>
      <c r="E65" s="100" t="s">
        <v>5907</v>
      </c>
      <c r="F65" s="101">
        <v>41042</v>
      </c>
      <c r="G65" s="99" t="s">
        <v>194</v>
      </c>
      <c r="H65" s="99" t="s">
        <v>297</v>
      </c>
      <c r="I65" s="99" t="s">
        <v>187</v>
      </c>
      <c r="J65" s="99" t="s">
        <v>188</v>
      </c>
      <c r="K65" s="99" t="s">
        <v>5794</v>
      </c>
      <c r="L65" s="99" t="s">
        <v>5908</v>
      </c>
      <c r="M65" s="99" t="s">
        <v>206</v>
      </c>
      <c r="N65" s="99" t="s">
        <v>470</v>
      </c>
      <c r="O65" s="99" t="s">
        <v>190</v>
      </c>
      <c r="P65" s="102">
        <v>2010453416</v>
      </c>
      <c r="Q65" s="102">
        <v>0</v>
      </c>
      <c r="R65" s="102">
        <v>2010453416</v>
      </c>
      <c r="S65" s="99" t="s">
        <v>200</v>
      </c>
      <c r="T65" s="101" t="s">
        <v>24</v>
      </c>
      <c r="U65" s="99" t="s">
        <v>24</v>
      </c>
      <c r="V65" s="102">
        <v>0</v>
      </c>
      <c r="W65" s="99" t="s">
        <v>24</v>
      </c>
      <c r="X65" s="102">
        <v>0</v>
      </c>
      <c r="Y65" s="99" t="s">
        <v>24</v>
      </c>
    </row>
    <row r="66" spans="1:25" ht="15" thickBot="1" x14ac:dyDescent="0.35">
      <c r="A66" s="89">
        <v>56</v>
      </c>
      <c r="B66" s="41" t="s">
        <v>4678</v>
      </c>
      <c r="C66" s="99" t="s">
        <v>54</v>
      </c>
      <c r="D66" s="99"/>
      <c r="E66" s="100" t="s">
        <v>5909</v>
      </c>
      <c r="F66" s="101">
        <v>37098</v>
      </c>
      <c r="G66" s="99" t="s">
        <v>194</v>
      </c>
      <c r="H66" s="99" t="s">
        <v>291</v>
      </c>
      <c r="I66" s="99" t="s">
        <v>196</v>
      </c>
      <c r="J66" s="99" t="s">
        <v>188</v>
      </c>
      <c r="K66" s="99" t="s">
        <v>5827</v>
      </c>
      <c r="L66" s="99" t="s">
        <v>5910</v>
      </c>
      <c r="M66" s="99" t="s">
        <v>206</v>
      </c>
      <c r="N66" s="99" t="s">
        <v>470</v>
      </c>
      <c r="O66" s="99" t="s">
        <v>190</v>
      </c>
      <c r="P66" s="102">
        <v>346067000</v>
      </c>
      <c r="Q66" s="102">
        <v>0</v>
      </c>
      <c r="R66" s="102">
        <v>0</v>
      </c>
      <c r="S66" s="99" t="s">
        <v>200</v>
      </c>
      <c r="T66" s="101" t="s">
        <v>24</v>
      </c>
      <c r="U66" s="99" t="s">
        <v>24</v>
      </c>
      <c r="V66" s="102">
        <v>0</v>
      </c>
      <c r="W66" s="99" t="s">
        <v>24</v>
      </c>
      <c r="X66" s="102">
        <v>0</v>
      </c>
      <c r="Y66" s="99" t="s">
        <v>24</v>
      </c>
    </row>
    <row r="67" spans="1:25" ht="15" thickBot="1" x14ac:dyDescent="0.35">
      <c r="A67" s="89">
        <v>57</v>
      </c>
      <c r="B67" s="41" t="s">
        <v>4681</v>
      </c>
      <c r="C67" s="99" t="s">
        <v>54</v>
      </c>
      <c r="D67" s="99"/>
      <c r="E67" s="100" t="s">
        <v>5911</v>
      </c>
      <c r="F67" s="101">
        <v>41304</v>
      </c>
      <c r="G67" s="99" t="s">
        <v>194</v>
      </c>
      <c r="H67" s="99" t="s">
        <v>326</v>
      </c>
      <c r="I67" s="99" t="s">
        <v>196</v>
      </c>
      <c r="J67" s="99" t="s">
        <v>188</v>
      </c>
      <c r="K67" s="99" t="s">
        <v>5912</v>
      </c>
      <c r="L67" s="99" t="s">
        <v>7183</v>
      </c>
      <c r="M67" s="99" t="s">
        <v>255</v>
      </c>
      <c r="N67" s="99" t="s">
        <v>990</v>
      </c>
      <c r="O67" s="99" t="s">
        <v>208</v>
      </c>
      <c r="P67" s="102">
        <v>20328800286</v>
      </c>
      <c r="Q67" s="102">
        <v>14453129550</v>
      </c>
      <c r="R67" s="102">
        <v>0</v>
      </c>
      <c r="S67" s="99" t="s">
        <v>200</v>
      </c>
      <c r="T67" s="101" t="s">
        <v>24</v>
      </c>
      <c r="U67" s="99" t="s">
        <v>24</v>
      </c>
      <c r="V67" s="102">
        <v>0</v>
      </c>
      <c r="W67" s="99" t="s">
        <v>24</v>
      </c>
      <c r="X67" s="102">
        <v>0</v>
      </c>
      <c r="Y67" s="99" t="s">
        <v>24</v>
      </c>
    </row>
    <row r="68" spans="1:25" ht="15" thickBot="1" x14ac:dyDescent="0.35">
      <c r="A68" s="89">
        <v>58</v>
      </c>
      <c r="B68" s="41" t="s">
        <v>4683</v>
      </c>
      <c r="C68" s="99" t="s">
        <v>54</v>
      </c>
      <c r="D68" s="99"/>
      <c r="E68" s="100" t="s">
        <v>5913</v>
      </c>
      <c r="F68" s="101">
        <v>40312</v>
      </c>
      <c r="G68" s="99" t="s">
        <v>194</v>
      </c>
      <c r="H68" s="99" t="s">
        <v>318</v>
      </c>
      <c r="I68" s="99" t="s">
        <v>196</v>
      </c>
      <c r="J68" s="99" t="s">
        <v>188</v>
      </c>
      <c r="K68" s="99" t="s">
        <v>5912</v>
      </c>
      <c r="L68" s="99" t="s">
        <v>5914</v>
      </c>
      <c r="M68" s="99" t="s">
        <v>247</v>
      </c>
      <c r="N68" s="99" t="s">
        <v>936</v>
      </c>
      <c r="O68" s="99" t="s">
        <v>219</v>
      </c>
      <c r="P68" s="102">
        <v>3000000000</v>
      </c>
      <c r="Q68" s="102">
        <v>0</v>
      </c>
      <c r="R68" s="102">
        <v>0</v>
      </c>
      <c r="S68" s="99" t="s">
        <v>200</v>
      </c>
      <c r="T68" s="101" t="s">
        <v>24</v>
      </c>
      <c r="U68" s="99" t="s">
        <v>24</v>
      </c>
      <c r="V68" s="102">
        <v>0</v>
      </c>
      <c r="W68" s="99" t="s">
        <v>24</v>
      </c>
      <c r="X68" s="102">
        <v>0</v>
      </c>
      <c r="Y68" s="99" t="s">
        <v>24</v>
      </c>
    </row>
    <row r="69" spans="1:25" ht="15" thickBot="1" x14ac:dyDescent="0.35">
      <c r="A69" s="89">
        <v>59</v>
      </c>
      <c r="B69" s="41" t="s">
        <v>4686</v>
      </c>
      <c r="C69" s="99" t="s">
        <v>54</v>
      </c>
      <c r="D69" s="99"/>
      <c r="E69" s="100" t="s">
        <v>5915</v>
      </c>
      <c r="F69" s="101">
        <v>41396</v>
      </c>
      <c r="G69" s="99" t="s">
        <v>194</v>
      </c>
      <c r="H69" s="99" t="s">
        <v>291</v>
      </c>
      <c r="I69" s="99" t="s">
        <v>196</v>
      </c>
      <c r="J69" s="99" t="s">
        <v>188</v>
      </c>
      <c r="K69" s="99" t="s">
        <v>5794</v>
      </c>
      <c r="L69" s="99" t="s">
        <v>5916</v>
      </c>
      <c r="M69" s="99" t="s">
        <v>206</v>
      </c>
      <c r="N69" s="99" t="s">
        <v>470</v>
      </c>
      <c r="O69" s="99" t="s">
        <v>219</v>
      </c>
      <c r="P69" s="102">
        <v>1058568341</v>
      </c>
      <c r="Q69" s="102">
        <v>0</v>
      </c>
      <c r="R69" s="102">
        <v>1058568341</v>
      </c>
      <c r="S69" s="99" t="s">
        <v>200</v>
      </c>
      <c r="T69" s="101">
        <v>44511</v>
      </c>
      <c r="U69" s="99" t="s">
        <v>201</v>
      </c>
      <c r="V69" s="102">
        <v>129596630</v>
      </c>
      <c r="W69" s="99"/>
      <c r="X69" s="102">
        <v>0</v>
      </c>
      <c r="Y69" s="99" t="s">
        <v>5917</v>
      </c>
    </row>
    <row r="70" spans="1:25" ht="15" thickBot="1" x14ac:dyDescent="0.35">
      <c r="A70" s="89">
        <v>60</v>
      </c>
      <c r="B70" s="41" t="s">
        <v>4688</v>
      </c>
      <c r="C70" s="99" t="s">
        <v>54</v>
      </c>
      <c r="D70" s="99"/>
      <c r="E70" s="100" t="s">
        <v>5918</v>
      </c>
      <c r="F70" s="101">
        <v>41533</v>
      </c>
      <c r="G70" s="99" t="s">
        <v>194</v>
      </c>
      <c r="H70" s="99" t="s">
        <v>291</v>
      </c>
      <c r="I70" s="99" t="s">
        <v>196</v>
      </c>
      <c r="J70" s="99" t="s">
        <v>188</v>
      </c>
      <c r="K70" s="99" t="s">
        <v>5881</v>
      </c>
      <c r="L70" s="99" t="s">
        <v>5919</v>
      </c>
      <c r="M70" s="99" t="s">
        <v>206</v>
      </c>
      <c r="N70" s="99" t="s">
        <v>470</v>
      </c>
      <c r="O70" s="99" t="s">
        <v>190</v>
      </c>
      <c r="P70" s="102">
        <v>648143880</v>
      </c>
      <c r="Q70" s="102">
        <v>77753115</v>
      </c>
      <c r="R70" s="102">
        <v>0</v>
      </c>
      <c r="S70" s="99" t="s">
        <v>200</v>
      </c>
      <c r="T70" s="101" t="s">
        <v>24</v>
      </c>
      <c r="U70" s="99" t="s">
        <v>24</v>
      </c>
      <c r="V70" s="102">
        <v>0</v>
      </c>
      <c r="W70" s="99" t="s">
        <v>24</v>
      </c>
      <c r="X70" s="102">
        <v>0</v>
      </c>
      <c r="Y70" s="99" t="s">
        <v>24</v>
      </c>
    </row>
    <row r="71" spans="1:25" ht="15" thickBot="1" x14ac:dyDescent="0.35">
      <c r="A71" s="89">
        <v>61</v>
      </c>
      <c r="B71" s="41" t="s">
        <v>4692</v>
      </c>
      <c r="C71" s="99" t="s">
        <v>54</v>
      </c>
      <c r="D71" s="99"/>
      <c r="E71" s="100" t="s">
        <v>5920</v>
      </c>
      <c r="F71" s="101">
        <v>41583</v>
      </c>
      <c r="G71" s="99" t="s">
        <v>194</v>
      </c>
      <c r="H71" s="99" t="s">
        <v>291</v>
      </c>
      <c r="I71" s="99" t="s">
        <v>187</v>
      </c>
      <c r="J71" s="99" t="s">
        <v>188</v>
      </c>
      <c r="K71" s="99" t="s">
        <v>5921</v>
      </c>
      <c r="L71" s="99" t="s">
        <v>7184</v>
      </c>
      <c r="M71" s="99" t="s">
        <v>207</v>
      </c>
      <c r="N71" s="99" t="s">
        <v>472</v>
      </c>
      <c r="O71" s="99" t="s">
        <v>219</v>
      </c>
      <c r="P71" s="102">
        <v>301822466</v>
      </c>
      <c r="Q71" s="102">
        <v>0</v>
      </c>
      <c r="R71" s="102">
        <v>0</v>
      </c>
      <c r="S71" s="99" t="s">
        <v>200</v>
      </c>
      <c r="T71" s="101" t="s">
        <v>24</v>
      </c>
      <c r="U71" s="99" t="s">
        <v>24</v>
      </c>
      <c r="V71" s="102">
        <v>0</v>
      </c>
      <c r="W71" s="99" t="s">
        <v>24</v>
      </c>
      <c r="X71" s="102">
        <v>0</v>
      </c>
      <c r="Y71" s="99" t="s">
        <v>24</v>
      </c>
    </row>
    <row r="72" spans="1:25" ht="15" thickBot="1" x14ac:dyDescent="0.35">
      <c r="A72" s="89">
        <v>62</v>
      </c>
      <c r="B72" s="41" t="s">
        <v>4696</v>
      </c>
      <c r="C72" s="99" t="s">
        <v>54</v>
      </c>
      <c r="D72" s="99"/>
      <c r="E72" s="100" t="s">
        <v>5922</v>
      </c>
      <c r="F72" s="101">
        <v>40777</v>
      </c>
      <c r="G72" s="99" t="s">
        <v>194</v>
      </c>
      <c r="H72" s="99" t="s">
        <v>328</v>
      </c>
      <c r="I72" s="99" t="s">
        <v>196</v>
      </c>
      <c r="J72" s="99" t="s">
        <v>188</v>
      </c>
      <c r="K72" s="99" t="s">
        <v>5805</v>
      </c>
      <c r="L72" s="99" t="s">
        <v>5923</v>
      </c>
      <c r="M72" s="99" t="s">
        <v>262</v>
      </c>
      <c r="N72" s="99" t="s">
        <v>1051</v>
      </c>
      <c r="O72" s="99" t="s">
        <v>214</v>
      </c>
      <c r="P72" s="102">
        <v>2045973786</v>
      </c>
      <c r="Q72" s="102">
        <v>176000000</v>
      </c>
      <c r="R72" s="102">
        <v>0</v>
      </c>
      <c r="S72" s="99" t="s">
        <v>200</v>
      </c>
      <c r="T72" s="101" t="s">
        <v>24</v>
      </c>
      <c r="U72" s="99" t="s">
        <v>24</v>
      </c>
      <c r="V72" s="102">
        <v>0</v>
      </c>
      <c r="W72" s="99" t="s">
        <v>24</v>
      </c>
      <c r="X72" s="102">
        <v>0</v>
      </c>
      <c r="Y72" s="99" t="s">
        <v>24</v>
      </c>
    </row>
    <row r="73" spans="1:25" ht="15" thickBot="1" x14ac:dyDescent="0.35">
      <c r="A73" s="89">
        <v>63</v>
      </c>
      <c r="B73" s="41" t="s">
        <v>4699</v>
      </c>
      <c r="C73" s="99" t="s">
        <v>54</v>
      </c>
      <c r="D73" s="99"/>
      <c r="E73" s="100" t="s">
        <v>5924</v>
      </c>
      <c r="F73" s="101">
        <v>41599</v>
      </c>
      <c r="G73" s="99" t="s">
        <v>194</v>
      </c>
      <c r="H73" s="99" t="s">
        <v>326</v>
      </c>
      <c r="I73" s="99" t="s">
        <v>196</v>
      </c>
      <c r="J73" s="99" t="s">
        <v>188</v>
      </c>
      <c r="K73" s="99" t="s">
        <v>5925</v>
      </c>
      <c r="L73" s="99" t="s">
        <v>5926</v>
      </c>
      <c r="M73" s="99" t="s">
        <v>265</v>
      </c>
      <c r="N73" s="99" t="s">
        <v>1116</v>
      </c>
      <c r="O73" s="99" t="s">
        <v>214</v>
      </c>
      <c r="P73" s="102">
        <v>44151129648</v>
      </c>
      <c r="Q73" s="102">
        <v>3000000000</v>
      </c>
      <c r="R73" s="102">
        <v>0</v>
      </c>
      <c r="S73" s="99" t="s">
        <v>200</v>
      </c>
      <c r="T73" s="101" t="s">
        <v>24</v>
      </c>
      <c r="U73" s="99" t="s">
        <v>24</v>
      </c>
      <c r="V73" s="102">
        <v>0</v>
      </c>
      <c r="W73" s="99" t="s">
        <v>24</v>
      </c>
      <c r="X73" s="102">
        <v>0</v>
      </c>
      <c r="Y73" s="99" t="s">
        <v>24</v>
      </c>
    </row>
    <row r="74" spans="1:25" ht="15" thickBot="1" x14ac:dyDescent="0.35">
      <c r="A74" s="89">
        <v>64</v>
      </c>
      <c r="B74" s="41" t="s">
        <v>4702</v>
      </c>
      <c r="C74" s="99" t="s">
        <v>54</v>
      </c>
      <c r="D74" s="99"/>
      <c r="E74" s="100" t="s">
        <v>5927</v>
      </c>
      <c r="F74" s="101">
        <v>41690</v>
      </c>
      <c r="G74" s="99" t="s">
        <v>194</v>
      </c>
      <c r="H74" s="99" t="s">
        <v>291</v>
      </c>
      <c r="I74" s="99" t="s">
        <v>196</v>
      </c>
      <c r="J74" s="99" t="s">
        <v>188</v>
      </c>
      <c r="K74" s="99" t="s">
        <v>5827</v>
      </c>
      <c r="L74" s="99" t="s">
        <v>5928</v>
      </c>
      <c r="M74" s="99" t="s">
        <v>277</v>
      </c>
      <c r="N74" s="99" t="s">
        <v>1273</v>
      </c>
      <c r="O74" s="99" t="s">
        <v>190</v>
      </c>
      <c r="P74" s="102">
        <v>1072901479</v>
      </c>
      <c r="Q74" s="102">
        <v>0</v>
      </c>
      <c r="R74" s="102">
        <v>0</v>
      </c>
      <c r="S74" s="99" t="s">
        <v>200</v>
      </c>
      <c r="T74" s="101" t="s">
        <v>24</v>
      </c>
      <c r="U74" s="99" t="s">
        <v>24</v>
      </c>
      <c r="V74" s="102">
        <v>0</v>
      </c>
      <c r="W74" s="99" t="s">
        <v>24</v>
      </c>
      <c r="X74" s="102">
        <v>0</v>
      </c>
      <c r="Y74" s="99" t="s">
        <v>24</v>
      </c>
    </row>
    <row r="75" spans="1:25" ht="15" thickBot="1" x14ac:dyDescent="0.35">
      <c r="A75" s="89">
        <v>65</v>
      </c>
      <c r="B75" s="41" t="s">
        <v>4704</v>
      </c>
      <c r="C75" s="99" t="s">
        <v>54</v>
      </c>
      <c r="D75" s="99"/>
      <c r="E75" s="100" t="s">
        <v>5929</v>
      </c>
      <c r="F75" s="101">
        <v>41696</v>
      </c>
      <c r="G75" s="99" t="s">
        <v>194</v>
      </c>
      <c r="H75" s="99" t="s">
        <v>310</v>
      </c>
      <c r="I75" s="99" t="s">
        <v>196</v>
      </c>
      <c r="J75" s="99" t="s">
        <v>188</v>
      </c>
      <c r="K75" s="99" t="s">
        <v>5930</v>
      </c>
      <c r="L75" s="99" t="s">
        <v>5931</v>
      </c>
      <c r="M75" s="99" t="s">
        <v>206</v>
      </c>
      <c r="N75" s="99" t="s">
        <v>470</v>
      </c>
      <c r="O75" s="99" t="s">
        <v>190</v>
      </c>
      <c r="P75" s="102">
        <v>389756981</v>
      </c>
      <c r="Q75" s="102">
        <v>0</v>
      </c>
      <c r="R75" s="102">
        <v>389756981</v>
      </c>
      <c r="S75" s="99" t="s">
        <v>200</v>
      </c>
      <c r="T75" s="101" t="s">
        <v>24</v>
      </c>
      <c r="U75" s="99" t="s">
        <v>24</v>
      </c>
      <c r="V75" s="102">
        <v>0</v>
      </c>
      <c r="W75" s="99" t="s">
        <v>24</v>
      </c>
      <c r="X75" s="102">
        <v>0</v>
      </c>
      <c r="Y75" s="99" t="s">
        <v>24</v>
      </c>
    </row>
    <row r="76" spans="1:25" ht="15" thickBot="1" x14ac:dyDescent="0.35">
      <c r="A76" s="89">
        <v>66</v>
      </c>
      <c r="B76" s="41" t="s">
        <v>4706</v>
      </c>
      <c r="C76" s="99" t="s">
        <v>54</v>
      </c>
      <c r="D76" s="99"/>
      <c r="E76" s="100" t="s">
        <v>5932</v>
      </c>
      <c r="F76" s="101">
        <v>41681</v>
      </c>
      <c r="G76" s="99" t="s">
        <v>194</v>
      </c>
      <c r="H76" s="99" t="s">
        <v>318</v>
      </c>
      <c r="I76" s="99" t="s">
        <v>196</v>
      </c>
      <c r="J76" s="99" t="s">
        <v>188</v>
      </c>
      <c r="K76" s="99" t="s">
        <v>5912</v>
      </c>
      <c r="L76" s="99" t="s">
        <v>5933</v>
      </c>
      <c r="M76" s="99" t="s">
        <v>207</v>
      </c>
      <c r="N76" s="99" t="s">
        <v>472</v>
      </c>
      <c r="O76" s="99" t="s">
        <v>214</v>
      </c>
      <c r="P76" s="102">
        <v>0</v>
      </c>
      <c r="Q76" s="102">
        <v>0</v>
      </c>
      <c r="R76" s="102">
        <v>0</v>
      </c>
      <c r="S76" s="99" t="s">
        <v>200</v>
      </c>
      <c r="T76" s="101" t="s">
        <v>24</v>
      </c>
      <c r="U76" s="99" t="s">
        <v>24</v>
      </c>
      <c r="V76" s="102">
        <v>0</v>
      </c>
      <c r="W76" s="99" t="s">
        <v>24</v>
      </c>
      <c r="X76" s="102">
        <v>0</v>
      </c>
      <c r="Y76" s="99" t="s">
        <v>24</v>
      </c>
    </row>
    <row r="77" spans="1:25" ht="15" thickBot="1" x14ac:dyDescent="0.35">
      <c r="A77" s="89">
        <v>67</v>
      </c>
      <c r="B77" s="41" t="s">
        <v>4710</v>
      </c>
      <c r="C77" s="99" t="s">
        <v>54</v>
      </c>
      <c r="D77" s="99"/>
      <c r="E77" s="100" t="s">
        <v>5934</v>
      </c>
      <c r="F77" s="101">
        <v>41810</v>
      </c>
      <c r="G77" s="99" t="s">
        <v>194</v>
      </c>
      <c r="H77" s="99" t="s">
        <v>318</v>
      </c>
      <c r="I77" s="99" t="s">
        <v>196</v>
      </c>
      <c r="J77" s="99" t="s">
        <v>188</v>
      </c>
      <c r="K77" s="99" t="s">
        <v>5912</v>
      </c>
      <c r="L77" s="99" t="s">
        <v>5935</v>
      </c>
      <c r="M77" s="99" t="s">
        <v>207</v>
      </c>
      <c r="N77" s="99" t="s">
        <v>472</v>
      </c>
      <c r="O77" s="99" t="s">
        <v>214</v>
      </c>
      <c r="P77" s="102">
        <v>0</v>
      </c>
      <c r="Q77" s="102">
        <v>0</v>
      </c>
      <c r="R77" s="102">
        <v>0</v>
      </c>
      <c r="S77" s="99" t="s">
        <v>200</v>
      </c>
      <c r="T77" s="101" t="s">
        <v>24</v>
      </c>
      <c r="U77" s="99" t="s">
        <v>24</v>
      </c>
      <c r="V77" s="102">
        <v>0</v>
      </c>
      <c r="W77" s="99" t="s">
        <v>24</v>
      </c>
      <c r="X77" s="102">
        <v>0</v>
      </c>
      <c r="Y77" s="99" t="s">
        <v>24</v>
      </c>
    </row>
    <row r="78" spans="1:25" ht="15" thickBot="1" x14ac:dyDescent="0.35">
      <c r="A78" s="89">
        <v>68</v>
      </c>
      <c r="B78" s="41" t="s">
        <v>4712</v>
      </c>
      <c r="C78" s="99" t="s">
        <v>54</v>
      </c>
      <c r="D78" s="99"/>
      <c r="E78" s="100" t="s">
        <v>5936</v>
      </c>
      <c r="F78" s="101">
        <v>41816</v>
      </c>
      <c r="G78" s="99" t="s">
        <v>194</v>
      </c>
      <c r="H78" s="99" t="s">
        <v>310</v>
      </c>
      <c r="I78" s="99" t="s">
        <v>196</v>
      </c>
      <c r="J78" s="99" t="s">
        <v>188</v>
      </c>
      <c r="K78" s="99" t="s">
        <v>5893</v>
      </c>
      <c r="L78" s="99" t="s">
        <v>5937</v>
      </c>
      <c r="M78" s="99" t="s">
        <v>206</v>
      </c>
      <c r="N78" s="99" t="s">
        <v>470</v>
      </c>
      <c r="O78" s="99" t="s">
        <v>190</v>
      </c>
      <c r="P78" s="102">
        <v>197695633</v>
      </c>
      <c r="Q78" s="102">
        <v>0</v>
      </c>
      <c r="R78" s="102">
        <v>197695633</v>
      </c>
      <c r="S78" s="99" t="s">
        <v>200</v>
      </c>
      <c r="T78" s="101" t="s">
        <v>24</v>
      </c>
      <c r="U78" s="99" t="s">
        <v>24</v>
      </c>
      <c r="V78" s="102">
        <v>0</v>
      </c>
      <c r="W78" s="99" t="s">
        <v>24</v>
      </c>
      <c r="X78" s="102">
        <v>0</v>
      </c>
      <c r="Y78" s="99" t="s">
        <v>24</v>
      </c>
    </row>
    <row r="79" spans="1:25" ht="15" thickBot="1" x14ac:dyDescent="0.35">
      <c r="A79" s="89">
        <v>69</v>
      </c>
      <c r="B79" s="41" t="s">
        <v>4714</v>
      </c>
      <c r="C79" s="99" t="s">
        <v>54</v>
      </c>
      <c r="D79" s="99"/>
      <c r="E79" s="100" t="s">
        <v>5938</v>
      </c>
      <c r="F79" s="101">
        <v>41764</v>
      </c>
      <c r="G79" s="99" t="s">
        <v>210</v>
      </c>
      <c r="H79" s="99" t="s">
        <v>314</v>
      </c>
      <c r="I79" s="99" t="s">
        <v>196</v>
      </c>
      <c r="J79" s="99" t="s">
        <v>188</v>
      </c>
      <c r="K79" s="99" t="s">
        <v>5939</v>
      </c>
      <c r="L79" s="99" t="s">
        <v>5940</v>
      </c>
      <c r="M79" s="99" t="s">
        <v>282</v>
      </c>
      <c r="N79" s="99" t="s">
        <v>1348</v>
      </c>
      <c r="O79" s="99" t="s">
        <v>214</v>
      </c>
      <c r="P79" s="102">
        <v>134993015</v>
      </c>
      <c r="Q79" s="102">
        <v>100000000</v>
      </c>
      <c r="R79" s="102">
        <v>0</v>
      </c>
      <c r="S79" s="99" t="s">
        <v>200</v>
      </c>
      <c r="T79" s="101" t="s">
        <v>24</v>
      </c>
      <c r="U79" s="99" t="s">
        <v>24</v>
      </c>
      <c r="V79" s="102">
        <v>0</v>
      </c>
      <c r="W79" s="99" t="s">
        <v>24</v>
      </c>
      <c r="X79" s="102">
        <v>0</v>
      </c>
      <c r="Y79" s="99" t="s">
        <v>24</v>
      </c>
    </row>
    <row r="80" spans="1:25" ht="15" thickBot="1" x14ac:dyDescent="0.35">
      <c r="A80" s="89">
        <v>70</v>
      </c>
      <c r="B80" s="41" t="s">
        <v>4718</v>
      </c>
      <c r="C80" s="99" t="s">
        <v>54</v>
      </c>
      <c r="D80" s="99"/>
      <c r="E80" s="100" t="s">
        <v>5941</v>
      </c>
      <c r="F80" s="101">
        <v>41865</v>
      </c>
      <c r="G80" s="99" t="s">
        <v>194</v>
      </c>
      <c r="H80" s="99" t="s">
        <v>310</v>
      </c>
      <c r="I80" s="99" t="s">
        <v>196</v>
      </c>
      <c r="J80" s="99" t="s">
        <v>188</v>
      </c>
      <c r="K80" s="99" t="s">
        <v>5827</v>
      </c>
      <c r="L80" s="99" t="s">
        <v>5942</v>
      </c>
      <c r="M80" s="99" t="s">
        <v>206</v>
      </c>
      <c r="N80" s="99" t="s">
        <v>470</v>
      </c>
      <c r="O80" s="99" t="s">
        <v>190</v>
      </c>
      <c r="P80" s="102">
        <v>129154595</v>
      </c>
      <c r="Q80" s="102">
        <v>96103900</v>
      </c>
      <c r="R80" s="102">
        <v>129154595</v>
      </c>
      <c r="S80" s="99" t="s">
        <v>200</v>
      </c>
      <c r="T80" s="101" t="s">
        <v>24</v>
      </c>
      <c r="U80" s="99" t="s">
        <v>24</v>
      </c>
      <c r="V80" s="102">
        <v>0</v>
      </c>
      <c r="W80" s="99" t="s">
        <v>24</v>
      </c>
      <c r="X80" s="102">
        <v>0</v>
      </c>
      <c r="Y80" s="99" t="s">
        <v>24</v>
      </c>
    </row>
    <row r="81" spans="1:25" ht="15" thickBot="1" x14ac:dyDescent="0.35">
      <c r="A81" s="89">
        <v>71</v>
      </c>
      <c r="B81" s="41" t="s">
        <v>4721</v>
      </c>
      <c r="C81" s="99" t="s">
        <v>54</v>
      </c>
      <c r="D81" s="99"/>
      <c r="E81" s="100" t="s">
        <v>5943</v>
      </c>
      <c r="F81" s="101">
        <v>42024</v>
      </c>
      <c r="G81" s="99" t="s">
        <v>194</v>
      </c>
      <c r="H81" s="99" t="s">
        <v>326</v>
      </c>
      <c r="I81" s="99" t="s">
        <v>196</v>
      </c>
      <c r="J81" s="99" t="s">
        <v>188</v>
      </c>
      <c r="K81" s="99" t="s">
        <v>5912</v>
      </c>
      <c r="L81" s="99" t="s">
        <v>7185</v>
      </c>
      <c r="M81" s="99" t="s">
        <v>277</v>
      </c>
      <c r="N81" s="99" t="s">
        <v>1273</v>
      </c>
      <c r="O81" s="99" t="s">
        <v>214</v>
      </c>
      <c r="P81" s="102">
        <v>5805674635</v>
      </c>
      <c r="Q81" s="102">
        <v>3968795335</v>
      </c>
      <c r="R81" s="102">
        <v>0</v>
      </c>
      <c r="S81" s="99" t="s">
        <v>200</v>
      </c>
      <c r="T81" s="101" t="s">
        <v>24</v>
      </c>
      <c r="U81" s="99" t="s">
        <v>24</v>
      </c>
      <c r="V81" s="102">
        <v>0</v>
      </c>
      <c r="W81" s="99" t="s">
        <v>24</v>
      </c>
      <c r="X81" s="102">
        <v>0</v>
      </c>
      <c r="Y81" s="99" t="s">
        <v>24</v>
      </c>
    </row>
    <row r="82" spans="1:25" ht="15" thickBot="1" x14ac:dyDescent="0.35">
      <c r="A82" s="89">
        <v>72</v>
      </c>
      <c r="B82" s="41" t="s">
        <v>4725</v>
      </c>
      <c r="C82" s="99" t="s">
        <v>54</v>
      </c>
      <c r="D82" s="99"/>
      <c r="E82" s="100" t="s">
        <v>5944</v>
      </c>
      <c r="F82" s="101">
        <v>41943</v>
      </c>
      <c r="G82" s="99" t="s">
        <v>194</v>
      </c>
      <c r="H82" s="99" t="s">
        <v>328</v>
      </c>
      <c r="I82" s="99" t="s">
        <v>196</v>
      </c>
      <c r="J82" s="99" t="s">
        <v>188</v>
      </c>
      <c r="K82" s="99" t="s">
        <v>5881</v>
      </c>
      <c r="L82" s="99" t="s">
        <v>5945</v>
      </c>
      <c r="M82" s="99" t="s">
        <v>189</v>
      </c>
      <c r="N82" s="99" t="s">
        <v>305</v>
      </c>
      <c r="O82" s="99" t="s">
        <v>190</v>
      </c>
      <c r="P82" s="102">
        <v>947493564</v>
      </c>
      <c r="Q82" s="102">
        <v>645082991</v>
      </c>
      <c r="R82" s="102">
        <v>0</v>
      </c>
      <c r="S82" s="99" t="s">
        <v>200</v>
      </c>
      <c r="T82" s="101" t="s">
        <v>24</v>
      </c>
      <c r="U82" s="99" t="s">
        <v>24</v>
      </c>
      <c r="V82" s="102">
        <v>0</v>
      </c>
      <c r="W82" s="99" t="s">
        <v>24</v>
      </c>
      <c r="X82" s="102">
        <v>0</v>
      </c>
      <c r="Y82" s="99" t="s">
        <v>24</v>
      </c>
    </row>
    <row r="83" spans="1:25" ht="15" thickBot="1" x14ac:dyDescent="0.35">
      <c r="A83" s="89">
        <v>73</v>
      </c>
      <c r="B83" s="41" t="s">
        <v>4727</v>
      </c>
      <c r="C83" s="99" t="s">
        <v>54</v>
      </c>
      <c r="D83" s="99"/>
      <c r="E83" s="100" t="s">
        <v>5946</v>
      </c>
      <c r="F83" s="101">
        <v>42130</v>
      </c>
      <c r="G83" s="99" t="s">
        <v>194</v>
      </c>
      <c r="H83" s="99" t="s">
        <v>291</v>
      </c>
      <c r="I83" s="99" t="s">
        <v>196</v>
      </c>
      <c r="J83" s="99" t="s">
        <v>188</v>
      </c>
      <c r="K83" s="99" t="s">
        <v>5881</v>
      </c>
      <c r="L83" s="99" t="s">
        <v>5947</v>
      </c>
      <c r="M83" s="99" t="s">
        <v>280</v>
      </c>
      <c r="N83" s="99" t="s">
        <v>1300</v>
      </c>
      <c r="O83" s="99" t="s">
        <v>190</v>
      </c>
      <c r="P83" s="102">
        <v>453166575</v>
      </c>
      <c r="Q83" s="102">
        <v>350493548</v>
      </c>
      <c r="R83" s="102">
        <v>0</v>
      </c>
      <c r="S83" s="99" t="s">
        <v>200</v>
      </c>
      <c r="T83" s="101" t="s">
        <v>24</v>
      </c>
      <c r="U83" s="99" t="s">
        <v>24</v>
      </c>
      <c r="V83" s="102">
        <v>0</v>
      </c>
      <c r="W83" s="99" t="s">
        <v>24</v>
      </c>
      <c r="X83" s="102">
        <v>0</v>
      </c>
      <c r="Y83" s="99" t="s">
        <v>24</v>
      </c>
    </row>
    <row r="84" spans="1:25" ht="15" thickBot="1" x14ac:dyDescent="0.35">
      <c r="A84" s="89">
        <v>74</v>
      </c>
      <c r="B84" s="41" t="s">
        <v>4729</v>
      </c>
      <c r="C84" s="99" t="s">
        <v>54</v>
      </c>
      <c r="D84" s="99"/>
      <c r="E84" s="100" t="s">
        <v>5948</v>
      </c>
      <c r="F84" s="101">
        <v>41605</v>
      </c>
      <c r="G84" s="99" t="s">
        <v>194</v>
      </c>
      <c r="H84" s="99" t="s">
        <v>328</v>
      </c>
      <c r="I84" s="99" t="s">
        <v>196</v>
      </c>
      <c r="J84" s="99" t="s">
        <v>188</v>
      </c>
      <c r="K84" s="99" t="s">
        <v>5881</v>
      </c>
      <c r="L84" s="99" t="s">
        <v>5949</v>
      </c>
      <c r="M84" s="99" t="s">
        <v>198</v>
      </c>
      <c r="N84" s="99" t="s">
        <v>447</v>
      </c>
      <c r="O84" s="99" t="s">
        <v>214</v>
      </c>
      <c r="P84" s="102">
        <v>516835000</v>
      </c>
      <c r="Q84" s="102">
        <v>0</v>
      </c>
      <c r="R84" s="102">
        <v>0</v>
      </c>
      <c r="S84" s="99" t="s">
        <v>200</v>
      </c>
      <c r="T84" s="101" t="s">
        <v>24</v>
      </c>
      <c r="U84" s="99" t="s">
        <v>24</v>
      </c>
      <c r="V84" s="102">
        <v>0</v>
      </c>
      <c r="W84" s="99" t="s">
        <v>24</v>
      </c>
      <c r="X84" s="102">
        <v>0</v>
      </c>
      <c r="Y84" s="99" t="s">
        <v>24</v>
      </c>
    </row>
    <row r="85" spans="1:25" ht="15" thickBot="1" x14ac:dyDescent="0.35">
      <c r="A85" s="89">
        <v>75</v>
      </c>
      <c r="B85" s="41" t="s">
        <v>4731</v>
      </c>
      <c r="C85" s="99" t="s">
        <v>54</v>
      </c>
      <c r="D85" s="99"/>
      <c r="E85" s="100" t="s">
        <v>5950</v>
      </c>
      <c r="F85" s="101">
        <v>41816</v>
      </c>
      <c r="G85" s="99" t="s">
        <v>194</v>
      </c>
      <c r="H85" s="99" t="s">
        <v>328</v>
      </c>
      <c r="I85" s="99" t="s">
        <v>196</v>
      </c>
      <c r="J85" s="99" t="s">
        <v>188</v>
      </c>
      <c r="K85" s="99" t="s">
        <v>5827</v>
      </c>
      <c r="L85" s="99" t="s">
        <v>5951</v>
      </c>
      <c r="M85" s="99" t="s">
        <v>207</v>
      </c>
      <c r="N85" s="99" t="s">
        <v>472</v>
      </c>
      <c r="O85" s="99" t="s">
        <v>190</v>
      </c>
      <c r="P85" s="102">
        <v>311883538</v>
      </c>
      <c r="Q85" s="102">
        <v>231252000</v>
      </c>
      <c r="R85" s="102">
        <v>0</v>
      </c>
      <c r="S85" s="99" t="s">
        <v>200</v>
      </c>
      <c r="T85" s="101" t="s">
        <v>24</v>
      </c>
      <c r="U85" s="99" t="s">
        <v>24</v>
      </c>
      <c r="V85" s="102">
        <v>0</v>
      </c>
      <c r="W85" s="99" t="s">
        <v>24</v>
      </c>
      <c r="X85" s="102">
        <v>0</v>
      </c>
      <c r="Y85" s="99" t="s">
        <v>24</v>
      </c>
    </row>
    <row r="86" spans="1:25" ht="15" thickBot="1" x14ac:dyDescent="0.35">
      <c r="A86" s="89">
        <v>76</v>
      </c>
      <c r="B86" s="41" t="s">
        <v>4733</v>
      </c>
      <c r="C86" s="99" t="s">
        <v>54</v>
      </c>
      <c r="D86" s="99"/>
      <c r="E86" s="100" t="s">
        <v>5952</v>
      </c>
      <c r="F86" s="101">
        <v>42075</v>
      </c>
      <c r="G86" s="99" t="s">
        <v>194</v>
      </c>
      <c r="H86" s="99" t="s">
        <v>310</v>
      </c>
      <c r="I86" s="99" t="s">
        <v>196</v>
      </c>
      <c r="J86" s="99" t="s">
        <v>188</v>
      </c>
      <c r="K86" s="99" t="s">
        <v>5827</v>
      </c>
      <c r="L86" s="99" t="s">
        <v>5953</v>
      </c>
      <c r="M86" s="99" t="s">
        <v>206</v>
      </c>
      <c r="N86" s="99" t="s">
        <v>470</v>
      </c>
      <c r="O86" s="99" t="s">
        <v>208</v>
      </c>
      <c r="P86" s="102">
        <v>174925292</v>
      </c>
      <c r="Q86" s="102">
        <v>0</v>
      </c>
      <c r="R86" s="102">
        <v>0</v>
      </c>
      <c r="S86" s="99" t="s">
        <v>200</v>
      </c>
      <c r="T86" s="101" t="s">
        <v>24</v>
      </c>
      <c r="U86" s="99" t="s">
        <v>24</v>
      </c>
      <c r="V86" s="102">
        <v>0</v>
      </c>
      <c r="W86" s="99" t="s">
        <v>24</v>
      </c>
      <c r="X86" s="102">
        <v>0</v>
      </c>
      <c r="Y86" s="99" t="s">
        <v>24</v>
      </c>
    </row>
    <row r="87" spans="1:25" ht="15" thickBot="1" x14ac:dyDescent="0.35">
      <c r="A87" s="89">
        <v>77</v>
      </c>
      <c r="B87" s="41" t="s">
        <v>4735</v>
      </c>
      <c r="C87" s="99" t="s">
        <v>54</v>
      </c>
      <c r="D87" s="99"/>
      <c r="E87" s="100" t="s">
        <v>5954</v>
      </c>
      <c r="F87" s="101">
        <v>42075</v>
      </c>
      <c r="G87" s="99" t="s">
        <v>194</v>
      </c>
      <c r="H87" s="99" t="s">
        <v>310</v>
      </c>
      <c r="I87" s="99" t="s">
        <v>196</v>
      </c>
      <c r="J87" s="99" t="s">
        <v>188</v>
      </c>
      <c r="K87" s="99" t="s">
        <v>5815</v>
      </c>
      <c r="L87" s="99" t="s">
        <v>5955</v>
      </c>
      <c r="M87" s="99" t="s">
        <v>206</v>
      </c>
      <c r="N87" s="99" t="s">
        <v>470</v>
      </c>
      <c r="O87" s="99" t="s">
        <v>190</v>
      </c>
      <c r="P87" s="102">
        <v>176325983</v>
      </c>
      <c r="Q87" s="102">
        <v>135291791</v>
      </c>
      <c r="R87" s="102">
        <v>0</v>
      </c>
      <c r="S87" s="99" t="s">
        <v>200</v>
      </c>
      <c r="T87" s="101" t="s">
        <v>24</v>
      </c>
      <c r="U87" s="99" t="s">
        <v>24</v>
      </c>
      <c r="V87" s="102">
        <v>0</v>
      </c>
      <c r="W87" s="99" t="s">
        <v>24</v>
      </c>
      <c r="X87" s="102">
        <v>0</v>
      </c>
      <c r="Y87" s="99" t="s">
        <v>24</v>
      </c>
    </row>
    <row r="88" spans="1:25" ht="15" thickBot="1" x14ac:dyDescent="0.35">
      <c r="A88" s="89">
        <v>78</v>
      </c>
      <c r="B88" s="41" t="s">
        <v>4737</v>
      </c>
      <c r="C88" s="99" t="s">
        <v>54</v>
      </c>
      <c r="D88" s="99"/>
      <c r="E88" s="100" t="s">
        <v>5956</v>
      </c>
      <c r="F88" s="101">
        <v>42037</v>
      </c>
      <c r="G88" s="99" t="s">
        <v>194</v>
      </c>
      <c r="H88" s="99" t="s">
        <v>291</v>
      </c>
      <c r="I88" s="99" t="s">
        <v>187</v>
      </c>
      <c r="J88" s="99" t="s">
        <v>188</v>
      </c>
      <c r="K88" s="99" t="s">
        <v>5805</v>
      </c>
      <c r="L88" s="99" t="s">
        <v>5957</v>
      </c>
      <c r="M88" s="99" t="s">
        <v>207</v>
      </c>
      <c r="N88" s="99" t="s">
        <v>472</v>
      </c>
      <c r="O88" s="99" t="s">
        <v>208</v>
      </c>
      <c r="P88" s="102">
        <v>0</v>
      </c>
      <c r="Q88" s="102">
        <v>0</v>
      </c>
      <c r="R88" s="102">
        <v>0</v>
      </c>
      <c r="S88" s="99" t="s">
        <v>200</v>
      </c>
      <c r="T88" s="101" t="s">
        <v>24</v>
      </c>
      <c r="U88" s="99" t="s">
        <v>24</v>
      </c>
      <c r="V88" s="102">
        <v>0</v>
      </c>
      <c r="W88" s="99" t="s">
        <v>24</v>
      </c>
      <c r="X88" s="102">
        <v>0</v>
      </c>
      <c r="Y88" s="99" t="s">
        <v>5958</v>
      </c>
    </row>
    <row r="89" spans="1:25" ht="15" thickBot="1" x14ac:dyDescent="0.35">
      <c r="A89" s="89">
        <v>79</v>
      </c>
      <c r="B89" s="41" t="s">
        <v>4739</v>
      </c>
      <c r="C89" s="99" t="s">
        <v>54</v>
      </c>
      <c r="D89" s="99"/>
      <c r="E89" s="100" t="s">
        <v>5959</v>
      </c>
      <c r="F89" s="101">
        <v>42130</v>
      </c>
      <c r="G89" s="99" t="s">
        <v>194</v>
      </c>
      <c r="H89" s="99" t="s">
        <v>328</v>
      </c>
      <c r="I89" s="99" t="s">
        <v>196</v>
      </c>
      <c r="J89" s="99" t="s">
        <v>188</v>
      </c>
      <c r="K89" s="99" t="s">
        <v>5815</v>
      </c>
      <c r="L89" s="99" t="s">
        <v>5960</v>
      </c>
      <c r="M89" s="99" t="s">
        <v>277</v>
      </c>
      <c r="N89" s="99" t="s">
        <v>1273</v>
      </c>
      <c r="O89" s="99" t="s">
        <v>219</v>
      </c>
      <c r="P89" s="102">
        <v>1454945397</v>
      </c>
      <c r="Q89" s="102">
        <v>0</v>
      </c>
      <c r="R89" s="102">
        <v>0</v>
      </c>
      <c r="S89" s="99" t="s">
        <v>200</v>
      </c>
      <c r="T89" s="101" t="s">
        <v>24</v>
      </c>
      <c r="U89" s="99" t="s">
        <v>24</v>
      </c>
      <c r="V89" s="102">
        <v>0</v>
      </c>
      <c r="W89" s="99" t="s">
        <v>24</v>
      </c>
      <c r="X89" s="102">
        <v>0</v>
      </c>
      <c r="Y89" s="99" t="s">
        <v>24</v>
      </c>
    </row>
    <row r="90" spans="1:25" ht="15" thickBot="1" x14ac:dyDescent="0.35">
      <c r="A90" s="89">
        <v>80</v>
      </c>
      <c r="B90" s="41" t="s">
        <v>4741</v>
      </c>
      <c r="C90" s="99" t="s">
        <v>54</v>
      </c>
      <c r="D90" s="99"/>
      <c r="E90" s="100" t="s">
        <v>5961</v>
      </c>
      <c r="F90" s="101">
        <v>42220</v>
      </c>
      <c r="G90" s="99" t="s">
        <v>194</v>
      </c>
      <c r="H90" s="99" t="s">
        <v>326</v>
      </c>
      <c r="I90" s="99" t="s">
        <v>196</v>
      </c>
      <c r="J90" s="99" t="s">
        <v>188</v>
      </c>
      <c r="K90" s="99" t="s">
        <v>5925</v>
      </c>
      <c r="L90" s="99" t="s">
        <v>5962</v>
      </c>
      <c r="M90" s="99" t="s">
        <v>189</v>
      </c>
      <c r="N90" s="99" t="s">
        <v>305</v>
      </c>
      <c r="O90" s="99" t="s">
        <v>214</v>
      </c>
      <c r="P90" s="102">
        <v>27255780000</v>
      </c>
      <c r="Q90" s="102">
        <v>118050000</v>
      </c>
      <c r="R90" s="102">
        <v>0</v>
      </c>
      <c r="S90" s="99" t="s">
        <v>200</v>
      </c>
      <c r="T90" s="101" t="s">
        <v>24</v>
      </c>
      <c r="U90" s="99" t="s">
        <v>24</v>
      </c>
      <c r="V90" s="102">
        <v>0</v>
      </c>
      <c r="W90" s="99" t="s">
        <v>24</v>
      </c>
      <c r="X90" s="102">
        <v>0</v>
      </c>
      <c r="Y90" s="99" t="s">
        <v>24</v>
      </c>
    </row>
    <row r="91" spans="1:25" ht="15" thickBot="1" x14ac:dyDescent="0.35">
      <c r="A91" s="89">
        <v>81</v>
      </c>
      <c r="B91" s="41" t="s">
        <v>4743</v>
      </c>
      <c r="C91" s="99" t="s">
        <v>54</v>
      </c>
      <c r="D91" s="99"/>
      <c r="E91" s="100" t="s">
        <v>5963</v>
      </c>
      <c r="F91" s="101">
        <v>42208</v>
      </c>
      <c r="G91" s="99" t="s">
        <v>194</v>
      </c>
      <c r="H91" s="99" t="s">
        <v>326</v>
      </c>
      <c r="I91" s="99" t="s">
        <v>196</v>
      </c>
      <c r="J91" s="99" t="s">
        <v>188</v>
      </c>
      <c r="K91" s="99" t="s">
        <v>5912</v>
      </c>
      <c r="L91" s="99" t="s">
        <v>7186</v>
      </c>
      <c r="M91" s="99" t="s">
        <v>207</v>
      </c>
      <c r="N91" s="99" t="s">
        <v>472</v>
      </c>
      <c r="O91" s="99" t="s">
        <v>214</v>
      </c>
      <c r="P91" s="102">
        <v>163058612376</v>
      </c>
      <c r="Q91" s="102">
        <v>39795560100</v>
      </c>
      <c r="R91" s="102">
        <v>0</v>
      </c>
      <c r="S91" s="99" t="s">
        <v>200</v>
      </c>
      <c r="T91" s="101" t="s">
        <v>24</v>
      </c>
      <c r="U91" s="99" t="s">
        <v>24</v>
      </c>
      <c r="V91" s="102">
        <v>0</v>
      </c>
      <c r="W91" s="99" t="s">
        <v>24</v>
      </c>
      <c r="X91" s="102">
        <v>0</v>
      </c>
      <c r="Y91" s="99" t="s">
        <v>24</v>
      </c>
    </row>
    <row r="92" spans="1:25" ht="15" thickBot="1" x14ac:dyDescent="0.35">
      <c r="A92" s="89">
        <v>82</v>
      </c>
      <c r="B92" s="41" t="s">
        <v>4745</v>
      </c>
      <c r="C92" s="99" t="s">
        <v>54</v>
      </c>
      <c r="D92" s="99"/>
      <c r="E92" s="100" t="s">
        <v>5964</v>
      </c>
      <c r="F92" s="101">
        <v>42153</v>
      </c>
      <c r="G92" s="99" t="s">
        <v>194</v>
      </c>
      <c r="H92" s="99" t="s">
        <v>310</v>
      </c>
      <c r="I92" s="99" t="s">
        <v>196</v>
      </c>
      <c r="J92" s="99" t="s">
        <v>188</v>
      </c>
      <c r="K92" s="99" t="s">
        <v>5794</v>
      </c>
      <c r="L92" s="99" t="s">
        <v>5965</v>
      </c>
      <c r="M92" s="99" t="s">
        <v>206</v>
      </c>
      <c r="N92" s="99" t="s">
        <v>470</v>
      </c>
      <c r="O92" s="99" t="s">
        <v>190</v>
      </c>
      <c r="P92" s="102">
        <v>51717537</v>
      </c>
      <c r="Q92" s="102">
        <v>40000000</v>
      </c>
      <c r="R92" s="102">
        <v>0</v>
      </c>
      <c r="S92" s="99" t="s">
        <v>200</v>
      </c>
      <c r="T92" s="101" t="s">
        <v>24</v>
      </c>
      <c r="U92" s="99" t="s">
        <v>24</v>
      </c>
      <c r="V92" s="102">
        <v>0</v>
      </c>
      <c r="W92" s="99" t="s">
        <v>24</v>
      </c>
      <c r="X92" s="102">
        <v>0</v>
      </c>
      <c r="Y92" s="99" t="s">
        <v>24</v>
      </c>
    </row>
    <row r="93" spans="1:25" ht="15" thickBot="1" x14ac:dyDescent="0.35">
      <c r="A93" s="89">
        <v>83</v>
      </c>
      <c r="B93" s="41" t="s">
        <v>4747</v>
      </c>
      <c r="C93" s="99" t="s">
        <v>54</v>
      </c>
      <c r="D93" s="99"/>
      <c r="E93" s="100" t="s">
        <v>5966</v>
      </c>
      <c r="F93" s="101">
        <v>41863</v>
      </c>
      <c r="G93" s="99" t="s">
        <v>194</v>
      </c>
      <c r="H93" s="99" t="s">
        <v>328</v>
      </c>
      <c r="I93" s="99" t="s">
        <v>196</v>
      </c>
      <c r="J93" s="99" t="s">
        <v>188</v>
      </c>
      <c r="K93" s="99" t="s">
        <v>5827</v>
      </c>
      <c r="L93" s="99" t="s">
        <v>5967</v>
      </c>
      <c r="M93" s="99" t="s">
        <v>277</v>
      </c>
      <c r="N93" s="99" t="s">
        <v>1273</v>
      </c>
      <c r="O93" s="99" t="s">
        <v>219</v>
      </c>
      <c r="P93" s="102">
        <v>161163208</v>
      </c>
      <c r="Q93" s="102">
        <v>0</v>
      </c>
      <c r="R93" s="102">
        <v>0</v>
      </c>
      <c r="S93" s="99" t="s">
        <v>200</v>
      </c>
      <c r="T93" s="101" t="s">
        <v>24</v>
      </c>
      <c r="U93" s="99" t="s">
        <v>24</v>
      </c>
      <c r="V93" s="102">
        <v>0</v>
      </c>
      <c r="W93" s="99" t="s">
        <v>24</v>
      </c>
      <c r="X93" s="102">
        <v>0</v>
      </c>
      <c r="Y93" s="99" t="s">
        <v>24</v>
      </c>
    </row>
    <row r="94" spans="1:25" ht="15" thickBot="1" x14ac:dyDescent="0.35">
      <c r="A94" s="89">
        <v>84</v>
      </c>
      <c r="B94" s="41" t="s">
        <v>4749</v>
      </c>
      <c r="C94" s="99" t="s">
        <v>54</v>
      </c>
      <c r="D94" s="99"/>
      <c r="E94" s="100" t="s">
        <v>5968</v>
      </c>
      <c r="F94" s="101">
        <v>42226</v>
      </c>
      <c r="G94" s="99" t="s">
        <v>194</v>
      </c>
      <c r="H94" s="99" t="s">
        <v>310</v>
      </c>
      <c r="I94" s="99" t="s">
        <v>196</v>
      </c>
      <c r="J94" s="99" t="s">
        <v>188</v>
      </c>
      <c r="K94" s="99" t="s">
        <v>5815</v>
      </c>
      <c r="L94" s="99" t="s">
        <v>5969</v>
      </c>
      <c r="M94" s="99" t="s">
        <v>227</v>
      </c>
      <c r="N94" s="99" t="s">
        <v>688</v>
      </c>
      <c r="O94" s="99" t="s">
        <v>190</v>
      </c>
      <c r="P94" s="102">
        <v>66470850</v>
      </c>
      <c r="Q94" s="102">
        <v>51560000</v>
      </c>
      <c r="R94" s="102">
        <v>0</v>
      </c>
      <c r="S94" s="99" t="s">
        <v>200</v>
      </c>
      <c r="T94" s="101" t="s">
        <v>24</v>
      </c>
      <c r="U94" s="99" t="s">
        <v>24</v>
      </c>
      <c r="V94" s="102">
        <v>0</v>
      </c>
      <c r="W94" s="99" t="s">
        <v>24</v>
      </c>
      <c r="X94" s="102">
        <v>0</v>
      </c>
      <c r="Y94" s="99" t="s">
        <v>24</v>
      </c>
    </row>
    <row r="95" spans="1:25" ht="15" thickBot="1" x14ac:dyDescent="0.35">
      <c r="A95" s="89">
        <v>85</v>
      </c>
      <c r="B95" s="41" t="s">
        <v>4752</v>
      </c>
      <c r="C95" s="99" t="s">
        <v>54</v>
      </c>
      <c r="D95" s="99"/>
      <c r="E95" s="100" t="s">
        <v>5970</v>
      </c>
      <c r="F95" s="101">
        <v>42124</v>
      </c>
      <c r="G95" s="99" t="s">
        <v>194</v>
      </c>
      <c r="H95" s="99" t="s">
        <v>310</v>
      </c>
      <c r="I95" s="99" t="s">
        <v>196</v>
      </c>
      <c r="J95" s="99" t="s">
        <v>188</v>
      </c>
      <c r="K95" s="99" t="s">
        <v>5815</v>
      </c>
      <c r="L95" s="99" t="s">
        <v>5971</v>
      </c>
      <c r="M95" s="99" t="s">
        <v>231</v>
      </c>
      <c r="N95" s="99" t="s">
        <v>731</v>
      </c>
      <c r="O95" s="99" t="s">
        <v>219</v>
      </c>
      <c r="P95" s="102">
        <v>110383248</v>
      </c>
      <c r="Q95" s="102">
        <v>85149995</v>
      </c>
      <c r="R95" s="102">
        <v>110383248</v>
      </c>
      <c r="S95" s="99" t="s">
        <v>200</v>
      </c>
      <c r="T95" s="101" t="s">
        <v>24</v>
      </c>
      <c r="U95" s="99" t="s">
        <v>24</v>
      </c>
      <c r="V95" s="102">
        <v>0</v>
      </c>
      <c r="W95" s="99" t="s">
        <v>24</v>
      </c>
      <c r="X95" s="102">
        <v>0</v>
      </c>
      <c r="Y95" s="99" t="s">
        <v>24</v>
      </c>
    </row>
    <row r="96" spans="1:25" ht="15" thickBot="1" x14ac:dyDescent="0.35">
      <c r="A96" s="89">
        <v>86</v>
      </c>
      <c r="B96" s="41" t="s">
        <v>4754</v>
      </c>
      <c r="C96" s="99" t="s">
        <v>54</v>
      </c>
      <c r="D96" s="99"/>
      <c r="E96" s="100" t="s">
        <v>5972</v>
      </c>
      <c r="F96" s="101">
        <v>42138</v>
      </c>
      <c r="G96" s="99" t="s">
        <v>194</v>
      </c>
      <c r="H96" s="99" t="s">
        <v>310</v>
      </c>
      <c r="I96" s="99" t="s">
        <v>196</v>
      </c>
      <c r="J96" s="99" t="s">
        <v>188</v>
      </c>
      <c r="K96" s="99" t="s">
        <v>5815</v>
      </c>
      <c r="L96" s="99" t="s">
        <v>5973</v>
      </c>
      <c r="M96" s="99" t="s">
        <v>206</v>
      </c>
      <c r="N96" s="99" t="s">
        <v>470</v>
      </c>
      <c r="O96" s="99" t="s">
        <v>190</v>
      </c>
      <c r="P96" s="102">
        <v>102307301</v>
      </c>
      <c r="Q96" s="102">
        <v>79127744</v>
      </c>
      <c r="R96" s="102">
        <v>102307301</v>
      </c>
      <c r="S96" s="99" t="s">
        <v>200</v>
      </c>
      <c r="T96" s="101" t="s">
        <v>24</v>
      </c>
      <c r="U96" s="99" t="s">
        <v>24</v>
      </c>
      <c r="V96" s="102">
        <v>0</v>
      </c>
      <c r="W96" s="99" t="s">
        <v>24</v>
      </c>
      <c r="X96" s="102">
        <v>0</v>
      </c>
      <c r="Y96" s="99" t="s">
        <v>24</v>
      </c>
    </row>
    <row r="97" spans="1:25" ht="15" thickBot="1" x14ac:dyDescent="0.35">
      <c r="A97" s="89">
        <v>87</v>
      </c>
      <c r="B97" s="41" t="s">
        <v>4756</v>
      </c>
      <c r="C97" s="99" t="s">
        <v>54</v>
      </c>
      <c r="D97" s="99"/>
      <c r="E97" s="100" t="s">
        <v>5974</v>
      </c>
      <c r="F97" s="101">
        <v>42192</v>
      </c>
      <c r="G97" s="99" t="s">
        <v>194</v>
      </c>
      <c r="H97" s="99" t="s">
        <v>318</v>
      </c>
      <c r="I97" s="99" t="s">
        <v>196</v>
      </c>
      <c r="J97" s="99" t="s">
        <v>188</v>
      </c>
      <c r="K97" s="99" t="s">
        <v>5925</v>
      </c>
      <c r="L97" s="99" t="s">
        <v>5975</v>
      </c>
      <c r="M97" s="99" t="s">
        <v>207</v>
      </c>
      <c r="N97" s="99" t="s">
        <v>472</v>
      </c>
      <c r="O97" s="99" t="s">
        <v>190</v>
      </c>
      <c r="P97" s="102">
        <v>0</v>
      </c>
      <c r="Q97" s="102">
        <v>0</v>
      </c>
      <c r="R97" s="102">
        <v>0</v>
      </c>
      <c r="S97" s="99" t="s">
        <v>200</v>
      </c>
      <c r="T97" s="101" t="s">
        <v>24</v>
      </c>
      <c r="U97" s="99" t="s">
        <v>24</v>
      </c>
      <c r="V97" s="102">
        <v>0</v>
      </c>
      <c r="W97" s="99" t="s">
        <v>24</v>
      </c>
      <c r="X97" s="102">
        <v>0</v>
      </c>
      <c r="Y97" s="99" t="s">
        <v>24</v>
      </c>
    </row>
    <row r="98" spans="1:25" ht="15" thickBot="1" x14ac:dyDescent="0.35">
      <c r="A98" s="89">
        <v>88</v>
      </c>
      <c r="B98" s="41" t="s">
        <v>4758</v>
      </c>
      <c r="C98" s="99" t="s">
        <v>54</v>
      </c>
      <c r="D98" s="99"/>
      <c r="E98" s="100" t="s">
        <v>5976</v>
      </c>
      <c r="F98" s="101">
        <v>42117</v>
      </c>
      <c r="G98" s="99" t="s">
        <v>194</v>
      </c>
      <c r="H98" s="99" t="s">
        <v>328</v>
      </c>
      <c r="I98" s="99" t="s">
        <v>196</v>
      </c>
      <c r="J98" s="99" t="s">
        <v>188</v>
      </c>
      <c r="K98" s="99" t="s">
        <v>5812</v>
      </c>
      <c r="L98" s="99" t="s">
        <v>5977</v>
      </c>
      <c r="M98" s="99" t="s">
        <v>235</v>
      </c>
      <c r="N98" s="99" t="s">
        <v>757</v>
      </c>
      <c r="O98" s="99" t="s">
        <v>219</v>
      </c>
      <c r="P98" s="102">
        <v>1423037840</v>
      </c>
      <c r="Q98" s="102">
        <v>1097736000</v>
      </c>
      <c r="R98" s="102">
        <v>0</v>
      </c>
      <c r="S98" s="99" t="s">
        <v>200</v>
      </c>
      <c r="T98" s="101" t="s">
        <v>24</v>
      </c>
      <c r="U98" s="99" t="s">
        <v>24</v>
      </c>
      <c r="V98" s="102">
        <v>0</v>
      </c>
      <c r="W98" s="99" t="s">
        <v>24</v>
      </c>
      <c r="X98" s="102">
        <v>0</v>
      </c>
      <c r="Y98" s="99" t="s">
        <v>24</v>
      </c>
    </row>
    <row r="99" spans="1:25" ht="15" thickBot="1" x14ac:dyDescent="0.35">
      <c r="A99" s="89">
        <v>89</v>
      </c>
      <c r="B99" s="41" t="s">
        <v>4760</v>
      </c>
      <c r="C99" s="99" t="s">
        <v>54</v>
      </c>
      <c r="D99" s="99"/>
      <c r="E99" s="100" t="s">
        <v>5978</v>
      </c>
      <c r="F99" s="101">
        <v>41948</v>
      </c>
      <c r="G99" s="99" t="s">
        <v>194</v>
      </c>
      <c r="H99" s="99" t="s">
        <v>310</v>
      </c>
      <c r="I99" s="99" t="s">
        <v>196</v>
      </c>
      <c r="J99" s="99" t="s">
        <v>188</v>
      </c>
      <c r="K99" s="99" t="s">
        <v>5815</v>
      </c>
      <c r="L99" s="99" t="s">
        <v>5979</v>
      </c>
      <c r="M99" s="99" t="s">
        <v>282</v>
      </c>
      <c r="N99" s="99" t="s">
        <v>1348</v>
      </c>
      <c r="O99" s="99" t="s">
        <v>190</v>
      </c>
      <c r="P99" s="102">
        <v>61784508</v>
      </c>
      <c r="Q99" s="102">
        <v>53839589</v>
      </c>
      <c r="R99" s="102">
        <v>61784508</v>
      </c>
      <c r="S99" s="99" t="s">
        <v>200</v>
      </c>
      <c r="T99" s="101">
        <v>44454</v>
      </c>
      <c r="U99" s="99" t="s">
        <v>201</v>
      </c>
      <c r="V99" s="102">
        <v>0</v>
      </c>
      <c r="W99" s="99"/>
      <c r="X99" s="102">
        <v>0</v>
      </c>
      <c r="Y99" s="99" t="s">
        <v>5980</v>
      </c>
    </row>
    <row r="100" spans="1:25" ht="15" thickBot="1" x14ac:dyDescent="0.35">
      <c r="A100" s="89">
        <v>90</v>
      </c>
      <c r="B100" s="41" t="s">
        <v>4762</v>
      </c>
      <c r="C100" s="99" t="s">
        <v>54</v>
      </c>
      <c r="D100" s="99"/>
      <c r="E100" s="100" t="s">
        <v>5981</v>
      </c>
      <c r="F100" s="101">
        <v>42236</v>
      </c>
      <c r="G100" s="99" t="s">
        <v>194</v>
      </c>
      <c r="H100" s="99" t="s">
        <v>328</v>
      </c>
      <c r="I100" s="99" t="s">
        <v>196</v>
      </c>
      <c r="J100" s="99" t="s">
        <v>188</v>
      </c>
      <c r="K100" s="99" t="s">
        <v>5805</v>
      </c>
      <c r="L100" s="99" t="s">
        <v>5982</v>
      </c>
      <c r="M100" s="99" t="s">
        <v>189</v>
      </c>
      <c r="N100" s="99" t="s">
        <v>305</v>
      </c>
      <c r="O100" s="99" t="s">
        <v>190</v>
      </c>
      <c r="P100" s="102">
        <v>931405291</v>
      </c>
      <c r="Q100" s="102">
        <v>695606800</v>
      </c>
      <c r="R100" s="102">
        <v>0</v>
      </c>
      <c r="S100" s="99" t="s">
        <v>200</v>
      </c>
      <c r="T100" s="101" t="s">
        <v>24</v>
      </c>
      <c r="U100" s="99" t="s">
        <v>24</v>
      </c>
      <c r="V100" s="102">
        <v>0</v>
      </c>
      <c r="W100" s="99" t="s">
        <v>24</v>
      </c>
      <c r="X100" s="102">
        <v>0</v>
      </c>
      <c r="Y100" s="99" t="s">
        <v>24</v>
      </c>
    </row>
    <row r="101" spans="1:25" ht="15" thickBot="1" x14ac:dyDescent="0.35">
      <c r="A101" s="89">
        <v>91</v>
      </c>
      <c r="B101" s="41" t="s">
        <v>4763</v>
      </c>
      <c r="C101" s="99" t="s">
        <v>54</v>
      </c>
      <c r="D101" s="99"/>
      <c r="E101" s="100" t="s">
        <v>5983</v>
      </c>
      <c r="F101" s="101">
        <v>42208</v>
      </c>
      <c r="G101" s="99" t="s">
        <v>194</v>
      </c>
      <c r="H101" s="99" t="s">
        <v>328</v>
      </c>
      <c r="I101" s="99" t="s">
        <v>196</v>
      </c>
      <c r="J101" s="99" t="s">
        <v>188</v>
      </c>
      <c r="K101" s="99" t="s">
        <v>5984</v>
      </c>
      <c r="L101" s="99" t="s">
        <v>5985</v>
      </c>
      <c r="M101" s="99" t="s">
        <v>235</v>
      </c>
      <c r="N101" s="99" t="s">
        <v>757</v>
      </c>
      <c r="O101" s="99" t="s">
        <v>214</v>
      </c>
      <c r="P101" s="102">
        <v>331578410</v>
      </c>
      <c r="Q101" s="102">
        <v>257198200</v>
      </c>
      <c r="R101" s="102">
        <v>0</v>
      </c>
      <c r="S101" s="99" t="s">
        <v>200</v>
      </c>
      <c r="T101" s="101" t="s">
        <v>24</v>
      </c>
      <c r="U101" s="99" t="s">
        <v>24</v>
      </c>
      <c r="V101" s="102">
        <v>0</v>
      </c>
      <c r="W101" s="99" t="s">
        <v>24</v>
      </c>
      <c r="X101" s="102">
        <v>0</v>
      </c>
      <c r="Y101" s="99" t="s">
        <v>24</v>
      </c>
    </row>
    <row r="102" spans="1:25" ht="15" thickBot="1" x14ac:dyDescent="0.35">
      <c r="A102" s="89">
        <v>92</v>
      </c>
      <c r="B102" s="41" t="s">
        <v>4765</v>
      </c>
      <c r="C102" s="99" t="s">
        <v>54</v>
      </c>
      <c r="D102" s="99"/>
      <c r="E102" s="100" t="s">
        <v>5986</v>
      </c>
      <c r="F102" s="101">
        <v>42138</v>
      </c>
      <c r="G102" s="99" t="s">
        <v>194</v>
      </c>
      <c r="H102" s="99" t="s">
        <v>328</v>
      </c>
      <c r="I102" s="99" t="s">
        <v>196</v>
      </c>
      <c r="J102" s="99" t="s">
        <v>188</v>
      </c>
      <c r="K102" s="99" t="s">
        <v>5827</v>
      </c>
      <c r="L102" s="99" t="s">
        <v>5987</v>
      </c>
      <c r="M102" s="99" t="s">
        <v>235</v>
      </c>
      <c r="N102" s="99" t="s">
        <v>757</v>
      </c>
      <c r="O102" s="99" t="s">
        <v>190</v>
      </c>
      <c r="P102" s="102">
        <v>1544533894</v>
      </c>
      <c r="Q102" s="102">
        <v>1194592000</v>
      </c>
      <c r="R102" s="102">
        <v>0</v>
      </c>
      <c r="S102" s="99" t="s">
        <v>200</v>
      </c>
      <c r="T102" s="101" t="s">
        <v>24</v>
      </c>
      <c r="U102" s="99" t="s">
        <v>24</v>
      </c>
      <c r="V102" s="102">
        <v>0</v>
      </c>
      <c r="W102" s="99" t="s">
        <v>24</v>
      </c>
      <c r="X102" s="102">
        <v>0</v>
      </c>
      <c r="Y102" s="99" t="s">
        <v>24</v>
      </c>
    </row>
    <row r="103" spans="1:25" ht="15" thickBot="1" x14ac:dyDescent="0.35">
      <c r="A103" s="89">
        <v>93</v>
      </c>
      <c r="B103" s="41" t="s">
        <v>4768</v>
      </c>
      <c r="C103" s="99" t="s">
        <v>54</v>
      </c>
      <c r="D103" s="99"/>
      <c r="E103" s="100" t="s">
        <v>5988</v>
      </c>
      <c r="F103" s="101">
        <v>42171</v>
      </c>
      <c r="G103" s="99" t="s">
        <v>194</v>
      </c>
      <c r="H103" s="99" t="s">
        <v>310</v>
      </c>
      <c r="I103" s="99" t="s">
        <v>196</v>
      </c>
      <c r="J103" s="99" t="s">
        <v>188</v>
      </c>
      <c r="K103" s="99" t="s">
        <v>5827</v>
      </c>
      <c r="L103" s="99" t="s">
        <v>5989</v>
      </c>
      <c r="M103" s="99" t="s">
        <v>206</v>
      </c>
      <c r="N103" s="99" t="s">
        <v>470</v>
      </c>
      <c r="O103" s="99" t="s">
        <v>190</v>
      </c>
      <c r="P103" s="102">
        <v>177205472</v>
      </c>
      <c r="Q103" s="102">
        <v>137454451</v>
      </c>
      <c r="R103" s="102">
        <v>177205472</v>
      </c>
      <c r="S103" s="99" t="s">
        <v>200</v>
      </c>
      <c r="T103" s="101">
        <v>44469</v>
      </c>
      <c r="U103" s="99" t="s">
        <v>201</v>
      </c>
      <c r="V103" s="102">
        <v>0</v>
      </c>
      <c r="W103" s="99"/>
      <c r="X103" s="102">
        <v>0</v>
      </c>
      <c r="Y103" s="99" t="s">
        <v>5980</v>
      </c>
    </row>
    <row r="104" spans="1:25" ht="15" thickBot="1" x14ac:dyDescent="0.35">
      <c r="A104" s="89">
        <v>94</v>
      </c>
      <c r="B104" s="41" t="s">
        <v>4770</v>
      </c>
      <c r="C104" s="99" t="s">
        <v>54</v>
      </c>
      <c r="D104" s="99"/>
      <c r="E104" s="100" t="s">
        <v>5990</v>
      </c>
      <c r="F104" s="101">
        <v>42244</v>
      </c>
      <c r="G104" s="99" t="s">
        <v>194</v>
      </c>
      <c r="H104" s="99" t="s">
        <v>328</v>
      </c>
      <c r="I104" s="99" t="s">
        <v>196</v>
      </c>
      <c r="J104" s="99" t="s">
        <v>188</v>
      </c>
      <c r="K104" s="99" t="s">
        <v>5921</v>
      </c>
      <c r="L104" s="99" t="s">
        <v>5991</v>
      </c>
      <c r="M104" s="99" t="s">
        <v>207</v>
      </c>
      <c r="N104" s="99" t="s">
        <v>472</v>
      </c>
      <c r="O104" s="99" t="s">
        <v>190</v>
      </c>
      <c r="P104" s="102">
        <v>711446000</v>
      </c>
      <c r="Q104" s="102">
        <v>0</v>
      </c>
      <c r="R104" s="102">
        <v>0</v>
      </c>
      <c r="S104" s="99" t="s">
        <v>200</v>
      </c>
      <c r="T104" s="101" t="s">
        <v>24</v>
      </c>
      <c r="U104" s="99" t="s">
        <v>24</v>
      </c>
      <c r="V104" s="102">
        <v>0</v>
      </c>
      <c r="W104" s="99" t="s">
        <v>24</v>
      </c>
      <c r="X104" s="102">
        <v>0</v>
      </c>
      <c r="Y104" s="99" t="s">
        <v>24</v>
      </c>
    </row>
    <row r="105" spans="1:25" ht="15" thickBot="1" x14ac:dyDescent="0.35">
      <c r="A105" s="89">
        <v>95</v>
      </c>
      <c r="B105" s="41" t="s">
        <v>4772</v>
      </c>
      <c r="C105" s="99" t="s">
        <v>54</v>
      </c>
      <c r="D105" s="99"/>
      <c r="E105" s="100" t="s">
        <v>5992</v>
      </c>
      <c r="F105" s="101">
        <v>42291</v>
      </c>
      <c r="G105" s="99" t="s">
        <v>194</v>
      </c>
      <c r="H105" s="99" t="s">
        <v>310</v>
      </c>
      <c r="I105" s="99" t="s">
        <v>196</v>
      </c>
      <c r="J105" s="99" t="s">
        <v>188</v>
      </c>
      <c r="K105" s="99" t="s">
        <v>5815</v>
      </c>
      <c r="L105" s="99" t="s">
        <v>5993</v>
      </c>
      <c r="M105" s="99" t="s">
        <v>206</v>
      </c>
      <c r="N105" s="99" t="s">
        <v>470</v>
      </c>
      <c r="O105" s="99" t="s">
        <v>190</v>
      </c>
      <c r="P105" s="102">
        <v>163660084</v>
      </c>
      <c r="Q105" s="102">
        <v>163660084</v>
      </c>
      <c r="R105" s="102">
        <v>0</v>
      </c>
      <c r="S105" s="99" t="s">
        <v>200</v>
      </c>
      <c r="T105" s="101" t="s">
        <v>24</v>
      </c>
      <c r="U105" s="99" t="s">
        <v>24</v>
      </c>
      <c r="V105" s="102">
        <v>0</v>
      </c>
      <c r="W105" s="99" t="s">
        <v>24</v>
      </c>
      <c r="X105" s="102">
        <v>0</v>
      </c>
      <c r="Y105" s="99" t="s">
        <v>24</v>
      </c>
    </row>
    <row r="106" spans="1:25" ht="15" thickBot="1" x14ac:dyDescent="0.35">
      <c r="A106" s="89">
        <v>96</v>
      </c>
      <c r="B106" s="41" t="s">
        <v>4774</v>
      </c>
      <c r="C106" s="99" t="s">
        <v>54</v>
      </c>
      <c r="D106" s="99"/>
      <c r="E106" s="100" t="s">
        <v>5994</v>
      </c>
      <c r="F106" s="101">
        <v>42325</v>
      </c>
      <c r="G106" s="99" t="s">
        <v>194</v>
      </c>
      <c r="H106" s="99" t="s">
        <v>310</v>
      </c>
      <c r="I106" s="99" t="s">
        <v>196</v>
      </c>
      <c r="J106" s="99" t="s">
        <v>188</v>
      </c>
      <c r="K106" s="99" t="s">
        <v>5995</v>
      </c>
      <c r="L106" s="99" t="s">
        <v>5996</v>
      </c>
      <c r="M106" s="99" t="s">
        <v>255</v>
      </c>
      <c r="N106" s="99" t="s">
        <v>990</v>
      </c>
      <c r="O106" s="99" t="s">
        <v>214</v>
      </c>
      <c r="P106" s="102">
        <v>58121179</v>
      </c>
      <c r="Q106" s="102">
        <v>45000000</v>
      </c>
      <c r="R106" s="102">
        <v>0</v>
      </c>
      <c r="S106" s="99" t="s">
        <v>200</v>
      </c>
      <c r="T106" s="101" t="s">
        <v>24</v>
      </c>
      <c r="U106" s="99" t="s">
        <v>24</v>
      </c>
      <c r="V106" s="102">
        <v>0</v>
      </c>
      <c r="W106" s="99" t="s">
        <v>24</v>
      </c>
      <c r="X106" s="102">
        <v>0</v>
      </c>
      <c r="Y106" s="99" t="s">
        <v>24</v>
      </c>
    </row>
    <row r="107" spans="1:25" ht="15" thickBot="1" x14ac:dyDescent="0.35">
      <c r="A107" s="89">
        <v>97</v>
      </c>
      <c r="B107" s="41" t="s">
        <v>4776</v>
      </c>
      <c r="C107" s="99" t="s">
        <v>54</v>
      </c>
      <c r="D107" s="99"/>
      <c r="E107" s="100" t="s">
        <v>5997</v>
      </c>
      <c r="F107" s="101">
        <v>42297</v>
      </c>
      <c r="G107" s="99" t="s">
        <v>194</v>
      </c>
      <c r="H107" s="99" t="s">
        <v>310</v>
      </c>
      <c r="I107" s="99" t="s">
        <v>196</v>
      </c>
      <c r="J107" s="99" t="s">
        <v>188</v>
      </c>
      <c r="K107" s="99" t="s">
        <v>5815</v>
      </c>
      <c r="L107" s="99" t="s">
        <v>5998</v>
      </c>
      <c r="M107" s="99" t="s">
        <v>206</v>
      </c>
      <c r="N107" s="99" t="s">
        <v>470</v>
      </c>
      <c r="O107" s="99" t="s">
        <v>190</v>
      </c>
      <c r="P107" s="102">
        <v>1122453777</v>
      </c>
      <c r="Q107" s="102">
        <v>588519071</v>
      </c>
      <c r="R107" s="102">
        <v>1122453777</v>
      </c>
      <c r="S107" s="99" t="s">
        <v>200</v>
      </c>
      <c r="T107" s="101" t="s">
        <v>24</v>
      </c>
      <c r="U107" s="99" t="s">
        <v>24</v>
      </c>
      <c r="V107" s="102">
        <v>0</v>
      </c>
      <c r="W107" s="99" t="s">
        <v>24</v>
      </c>
      <c r="X107" s="102">
        <v>0</v>
      </c>
      <c r="Y107" s="99" t="s">
        <v>24</v>
      </c>
    </row>
    <row r="108" spans="1:25" ht="15" thickBot="1" x14ac:dyDescent="0.35">
      <c r="A108" s="89">
        <v>98</v>
      </c>
      <c r="B108" s="41" t="s">
        <v>4779</v>
      </c>
      <c r="C108" s="99" t="s">
        <v>54</v>
      </c>
      <c r="D108" s="99"/>
      <c r="E108" s="100" t="s">
        <v>5999</v>
      </c>
      <c r="F108" s="101">
        <v>42220</v>
      </c>
      <c r="G108" s="99" t="s">
        <v>194</v>
      </c>
      <c r="H108" s="99" t="s">
        <v>326</v>
      </c>
      <c r="I108" s="99" t="s">
        <v>196</v>
      </c>
      <c r="J108" s="99" t="s">
        <v>188</v>
      </c>
      <c r="K108" s="99" t="s">
        <v>5925</v>
      </c>
      <c r="L108" s="99" t="s">
        <v>6000</v>
      </c>
      <c r="M108" s="99" t="s">
        <v>277</v>
      </c>
      <c r="N108" s="99" t="s">
        <v>1273</v>
      </c>
      <c r="O108" s="99" t="s">
        <v>214</v>
      </c>
      <c r="P108" s="102">
        <v>171756903482</v>
      </c>
      <c r="Q108" s="102">
        <v>176230000</v>
      </c>
      <c r="R108" s="102">
        <v>0</v>
      </c>
      <c r="S108" s="99" t="s">
        <v>200</v>
      </c>
      <c r="T108" s="101" t="s">
        <v>24</v>
      </c>
      <c r="U108" s="99" t="s">
        <v>24</v>
      </c>
      <c r="V108" s="102">
        <v>0</v>
      </c>
      <c r="W108" s="99" t="s">
        <v>24</v>
      </c>
      <c r="X108" s="102">
        <v>0</v>
      </c>
      <c r="Y108" s="99" t="s">
        <v>24</v>
      </c>
    </row>
    <row r="109" spans="1:25" ht="15" thickBot="1" x14ac:dyDescent="0.35">
      <c r="A109" s="89">
        <v>99</v>
      </c>
      <c r="B109" s="41" t="s">
        <v>4782</v>
      </c>
      <c r="C109" s="99" t="s">
        <v>54</v>
      </c>
      <c r="D109" s="99"/>
      <c r="E109" s="100" t="s">
        <v>6001</v>
      </c>
      <c r="F109" s="101">
        <v>42248</v>
      </c>
      <c r="G109" s="99" t="s">
        <v>194</v>
      </c>
      <c r="H109" s="99" t="s">
        <v>326</v>
      </c>
      <c r="I109" s="99" t="s">
        <v>196</v>
      </c>
      <c r="J109" s="99" t="s">
        <v>188</v>
      </c>
      <c r="K109" s="99" t="s">
        <v>5925</v>
      </c>
      <c r="L109" s="99" t="s">
        <v>6002</v>
      </c>
      <c r="M109" s="99" t="s">
        <v>206</v>
      </c>
      <c r="N109" s="99" t="s">
        <v>470</v>
      </c>
      <c r="O109" s="99" t="s">
        <v>208</v>
      </c>
      <c r="P109" s="102">
        <v>3845092727780630</v>
      </c>
      <c r="Q109" s="102">
        <v>3018316611942000</v>
      </c>
      <c r="R109" s="102">
        <v>0</v>
      </c>
      <c r="S109" s="99" t="s">
        <v>200</v>
      </c>
      <c r="T109" s="101" t="s">
        <v>24</v>
      </c>
      <c r="U109" s="99" t="s">
        <v>24</v>
      </c>
      <c r="V109" s="102">
        <v>0</v>
      </c>
      <c r="W109" s="99" t="s">
        <v>24</v>
      </c>
      <c r="X109" s="102">
        <v>0</v>
      </c>
      <c r="Y109" s="99" t="s">
        <v>24</v>
      </c>
    </row>
    <row r="110" spans="1:25" ht="15" thickBot="1" x14ac:dyDescent="0.35">
      <c r="A110" s="89">
        <v>100</v>
      </c>
      <c r="B110" s="41" t="s">
        <v>4784</v>
      </c>
      <c r="C110" s="99" t="s">
        <v>54</v>
      </c>
      <c r="D110" s="99"/>
      <c r="E110" s="100" t="s">
        <v>6003</v>
      </c>
      <c r="F110" s="101">
        <v>42244</v>
      </c>
      <c r="G110" s="99" t="s">
        <v>194</v>
      </c>
      <c r="H110" s="99" t="s">
        <v>328</v>
      </c>
      <c r="I110" s="99" t="s">
        <v>196</v>
      </c>
      <c r="J110" s="99" t="s">
        <v>188</v>
      </c>
      <c r="K110" s="99" t="s">
        <v>5827</v>
      </c>
      <c r="L110" s="99" t="s">
        <v>6004</v>
      </c>
      <c r="M110" s="99" t="s">
        <v>277</v>
      </c>
      <c r="N110" s="99" t="s">
        <v>1273</v>
      </c>
      <c r="O110" s="99" t="s">
        <v>214</v>
      </c>
      <c r="P110" s="102">
        <v>974842566</v>
      </c>
      <c r="Q110" s="102">
        <v>769094000</v>
      </c>
      <c r="R110" s="102">
        <v>0</v>
      </c>
      <c r="S110" s="99" t="s">
        <v>200</v>
      </c>
      <c r="T110" s="101" t="s">
        <v>24</v>
      </c>
      <c r="U110" s="99" t="s">
        <v>24</v>
      </c>
      <c r="V110" s="102">
        <v>0</v>
      </c>
      <c r="W110" s="99" t="s">
        <v>24</v>
      </c>
      <c r="X110" s="102">
        <v>0</v>
      </c>
      <c r="Y110" s="99" t="s">
        <v>24</v>
      </c>
    </row>
    <row r="111" spans="1:25" ht="15" thickBot="1" x14ac:dyDescent="0.35">
      <c r="A111" s="89">
        <v>101</v>
      </c>
      <c r="B111" s="41" t="s">
        <v>4787</v>
      </c>
      <c r="C111" s="99" t="s">
        <v>54</v>
      </c>
      <c r="D111" s="99"/>
      <c r="E111" s="100" t="s">
        <v>6005</v>
      </c>
      <c r="F111" s="101">
        <v>42352</v>
      </c>
      <c r="G111" s="99" t="s">
        <v>194</v>
      </c>
      <c r="H111" s="99" t="s">
        <v>328</v>
      </c>
      <c r="I111" s="99" t="s">
        <v>196</v>
      </c>
      <c r="J111" s="99" t="s">
        <v>188</v>
      </c>
      <c r="K111" s="99" t="s">
        <v>5893</v>
      </c>
      <c r="L111" s="99" t="s">
        <v>6006</v>
      </c>
      <c r="M111" s="99" t="s">
        <v>206</v>
      </c>
      <c r="N111" s="99" t="s">
        <v>470</v>
      </c>
      <c r="O111" s="99" t="s">
        <v>190</v>
      </c>
      <c r="P111" s="102">
        <v>1540446643</v>
      </c>
      <c r="Q111" s="102">
        <v>1181499780</v>
      </c>
      <c r="R111" s="102">
        <v>0</v>
      </c>
      <c r="S111" s="99" t="s">
        <v>200</v>
      </c>
      <c r="T111" s="101" t="s">
        <v>24</v>
      </c>
      <c r="U111" s="99" t="s">
        <v>24</v>
      </c>
      <c r="V111" s="102">
        <v>0</v>
      </c>
      <c r="W111" s="99" t="s">
        <v>24</v>
      </c>
      <c r="X111" s="102">
        <v>0</v>
      </c>
      <c r="Y111" s="99" t="s">
        <v>24</v>
      </c>
    </row>
    <row r="112" spans="1:25" ht="15" thickBot="1" x14ac:dyDescent="0.35">
      <c r="A112" s="89">
        <v>102</v>
      </c>
      <c r="B112" s="41" t="s">
        <v>4789</v>
      </c>
      <c r="C112" s="99" t="s">
        <v>54</v>
      </c>
      <c r="D112" s="99"/>
      <c r="E112" s="100" t="s">
        <v>6007</v>
      </c>
      <c r="F112" s="101">
        <v>42275</v>
      </c>
      <c r="G112" s="99" t="s">
        <v>194</v>
      </c>
      <c r="H112" s="99" t="s">
        <v>310</v>
      </c>
      <c r="I112" s="99" t="s">
        <v>196</v>
      </c>
      <c r="J112" s="99" t="s">
        <v>188</v>
      </c>
      <c r="K112" s="99" t="s">
        <v>5930</v>
      </c>
      <c r="L112" s="99" t="s">
        <v>6008</v>
      </c>
      <c r="M112" s="99" t="s">
        <v>206</v>
      </c>
      <c r="N112" s="99" t="s">
        <v>470</v>
      </c>
      <c r="O112" s="99" t="s">
        <v>190</v>
      </c>
      <c r="P112" s="102">
        <v>782587899</v>
      </c>
      <c r="Q112" s="102">
        <v>614314978</v>
      </c>
      <c r="R112" s="102">
        <v>782587899</v>
      </c>
      <c r="S112" s="99" t="s">
        <v>200</v>
      </c>
      <c r="T112" s="101" t="s">
        <v>24</v>
      </c>
      <c r="U112" s="99" t="s">
        <v>24</v>
      </c>
      <c r="V112" s="102">
        <v>0</v>
      </c>
      <c r="W112" s="99" t="s">
        <v>24</v>
      </c>
      <c r="X112" s="102">
        <v>0</v>
      </c>
      <c r="Y112" s="99" t="s">
        <v>24</v>
      </c>
    </row>
    <row r="113" spans="1:25" ht="15" thickBot="1" x14ac:dyDescent="0.35">
      <c r="A113" s="89">
        <v>103</v>
      </c>
      <c r="B113" s="41" t="s">
        <v>4791</v>
      </c>
      <c r="C113" s="99" t="s">
        <v>54</v>
      </c>
      <c r="D113" s="99"/>
      <c r="E113" s="100" t="s">
        <v>6009</v>
      </c>
      <c r="F113" s="101">
        <v>44091</v>
      </c>
      <c r="G113" s="99" t="s">
        <v>185</v>
      </c>
      <c r="H113" s="99" t="s">
        <v>334</v>
      </c>
      <c r="I113" s="99" t="s">
        <v>196</v>
      </c>
      <c r="J113" s="99" t="s">
        <v>188</v>
      </c>
      <c r="K113" s="99" t="s">
        <v>5881</v>
      </c>
      <c r="L113" s="99" t="s">
        <v>6010</v>
      </c>
      <c r="M113" s="99" t="s">
        <v>206</v>
      </c>
      <c r="N113" s="99" t="s">
        <v>470</v>
      </c>
      <c r="O113" s="99" t="s">
        <v>208</v>
      </c>
      <c r="P113" s="102">
        <v>222240726</v>
      </c>
      <c r="Q113" s="102">
        <v>0</v>
      </c>
      <c r="R113" s="102">
        <v>0</v>
      </c>
      <c r="S113" s="99" t="s">
        <v>200</v>
      </c>
      <c r="T113" s="101" t="s">
        <v>24</v>
      </c>
      <c r="U113" s="99" t="s">
        <v>24</v>
      </c>
      <c r="V113" s="102">
        <v>0</v>
      </c>
      <c r="W113" s="99" t="s">
        <v>24</v>
      </c>
      <c r="X113" s="102">
        <v>0</v>
      </c>
      <c r="Y113" s="99" t="s">
        <v>24</v>
      </c>
    </row>
    <row r="114" spans="1:25" ht="15" thickBot="1" x14ac:dyDescent="0.35">
      <c r="A114" s="89">
        <v>104</v>
      </c>
      <c r="B114" s="41" t="s">
        <v>4793</v>
      </c>
      <c r="C114" s="99" t="s">
        <v>54</v>
      </c>
      <c r="D114" s="99"/>
      <c r="E114" s="100" t="s">
        <v>6011</v>
      </c>
      <c r="F114" s="101">
        <v>42189</v>
      </c>
      <c r="G114" s="99" t="s">
        <v>194</v>
      </c>
      <c r="H114" s="99" t="s">
        <v>310</v>
      </c>
      <c r="I114" s="99" t="s">
        <v>196</v>
      </c>
      <c r="J114" s="99" t="s">
        <v>188</v>
      </c>
      <c r="K114" s="99" t="s">
        <v>5881</v>
      </c>
      <c r="L114" s="99" t="s">
        <v>6012</v>
      </c>
      <c r="M114" s="99" t="s">
        <v>206</v>
      </c>
      <c r="N114" s="99" t="s">
        <v>470</v>
      </c>
      <c r="O114" s="99" t="s">
        <v>190</v>
      </c>
      <c r="P114" s="102">
        <v>199210201</v>
      </c>
      <c r="Q114" s="102">
        <v>154237392</v>
      </c>
      <c r="R114" s="102">
        <v>199210201</v>
      </c>
      <c r="S114" s="99" t="s">
        <v>200</v>
      </c>
      <c r="T114" s="101" t="s">
        <v>24</v>
      </c>
      <c r="U114" s="99" t="s">
        <v>24</v>
      </c>
      <c r="V114" s="102">
        <v>0</v>
      </c>
      <c r="W114" s="99" t="s">
        <v>24</v>
      </c>
      <c r="X114" s="102">
        <v>0</v>
      </c>
      <c r="Y114" s="99" t="s">
        <v>24</v>
      </c>
    </row>
    <row r="115" spans="1:25" ht="15" thickBot="1" x14ac:dyDescent="0.35">
      <c r="A115" s="89">
        <v>105</v>
      </c>
      <c r="B115" s="41" t="s">
        <v>4795</v>
      </c>
      <c r="C115" s="99" t="s">
        <v>54</v>
      </c>
      <c r="D115" s="99"/>
      <c r="E115" s="100" t="s">
        <v>6013</v>
      </c>
      <c r="F115" s="101">
        <v>42387</v>
      </c>
      <c r="G115" s="99" t="s">
        <v>194</v>
      </c>
      <c r="H115" s="99" t="s">
        <v>308</v>
      </c>
      <c r="I115" s="99" t="s">
        <v>196</v>
      </c>
      <c r="J115" s="99" t="s">
        <v>188</v>
      </c>
      <c r="K115" s="99" t="s">
        <v>5805</v>
      </c>
      <c r="L115" s="99" t="s">
        <v>6014</v>
      </c>
      <c r="M115" s="99" t="s">
        <v>206</v>
      </c>
      <c r="N115" s="99" t="s">
        <v>470</v>
      </c>
      <c r="O115" s="99" t="s">
        <v>214</v>
      </c>
      <c r="P115" s="102">
        <v>0</v>
      </c>
      <c r="Q115" s="102">
        <v>0</v>
      </c>
      <c r="R115" s="102">
        <v>0</v>
      </c>
      <c r="S115" s="99" t="s">
        <v>200</v>
      </c>
      <c r="T115" s="101" t="s">
        <v>24</v>
      </c>
      <c r="U115" s="99" t="s">
        <v>24</v>
      </c>
      <c r="V115" s="102">
        <v>0</v>
      </c>
      <c r="W115" s="99" t="s">
        <v>24</v>
      </c>
      <c r="X115" s="102">
        <v>0</v>
      </c>
      <c r="Y115" s="99" t="s">
        <v>24</v>
      </c>
    </row>
    <row r="116" spans="1:25" ht="15" thickBot="1" x14ac:dyDescent="0.35">
      <c r="A116" s="89">
        <v>106</v>
      </c>
      <c r="B116" s="41" t="s">
        <v>4797</v>
      </c>
      <c r="C116" s="99" t="s">
        <v>54</v>
      </c>
      <c r="D116" s="99"/>
      <c r="E116" s="100" t="s">
        <v>6015</v>
      </c>
      <c r="F116" s="101">
        <v>42166</v>
      </c>
      <c r="G116" s="99" t="s">
        <v>194</v>
      </c>
      <c r="H116" s="99" t="s">
        <v>328</v>
      </c>
      <c r="I116" s="99" t="s">
        <v>196</v>
      </c>
      <c r="J116" s="99" t="s">
        <v>188</v>
      </c>
      <c r="K116" s="99" t="s">
        <v>5812</v>
      </c>
      <c r="L116" s="99" t="s">
        <v>6016</v>
      </c>
      <c r="M116" s="99" t="s">
        <v>207</v>
      </c>
      <c r="N116" s="99" t="s">
        <v>472</v>
      </c>
      <c r="O116" s="99" t="s">
        <v>190</v>
      </c>
      <c r="P116" s="102">
        <v>1794947325</v>
      </c>
      <c r="Q116" s="102">
        <v>1389728000</v>
      </c>
      <c r="R116" s="102">
        <v>0</v>
      </c>
      <c r="S116" s="99" t="s">
        <v>200</v>
      </c>
      <c r="T116" s="101" t="s">
        <v>24</v>
      </c>
      <c r="U116" s="99" t="s">
        <v>24</v>
      </c>
      <c r="V116" s="102">
        <v>0</v>
      </c>
      <c r="W116" s="99" t="s">
        <v>24</v>
      </c>
      <c r="X116" s="102">
        <v>0</v>
      </c>
      <c r="Y116" s="99" t="s">
        <v>24</v>
      </c>
    </row>
    <row r="117" spans="1:25" ht="15" thickBot="1" x14ac:dyDescent="0.35">
      <c r="A117" s="89">
        <v>107</v>
      </c>
      <c r="B117" s="41" t="s">
        <v>4799</v>
      </c>
      <c r="C117" s="99" t="s">
        <v>54</v>
      </c>
      <c r="D117" s="99"/>
      <c r="E117" s="100" t="s">
        <v>6017</v>
      </c>
      <c r="F117" s="101">
        <v>42229</v>
      </c>
      <c r="G117" s="99" t="s">
        <v>194</v>
      </c>
      <c r="H117" s="99" t="s">
        <v>328</v>
      </c>
      <c r="I117" s="99" t="s">
        <v>196</v>
      </c>
      <c r="J117" s="99" t="s">
        <v>188</v>
      </c>
      <c r="K117" s="99" t="s">
        <v>5812</v>
      </c>
      <c r="L117" s="99" t="s">
        <v>7187</v>
      </c>
      <c r="M117" s="99" t="s">
        <v>231</v>
      </c>
      <c r="N117" s="99" t="s">
        <v>731</v>
      </c>
      <c r="O117" s="99" t="s">
        <v>214</v>
      </c>
      <c r="P117" s="102">
        <v>1089465752</v>
      </c>
      <c r="Q117" s="102">
        <v>849131511</v>
      </c>
      <c r="R117" s="102">
        <v>0</v>
      </c>
      <c r="S117" s="99" t="s">
        <v>200</v>
      </c>
      <c r="T117" s="101" t="s">
        <v>24</v>
      </c>
      <c r="U117" s="99" t="s">
        <v>24</v>
      </c>
      <c r="V117" s="102">
        <v>0</v>
      </c>
      <c r="W117" s="99" t="s">
        <v>24</v>
      </c>
      <c r="X117" s="102">
        <v>0</v>
      </c>
      <c r="Y117" s="99" t="s">
        <v>24</v>
      </c>
    </row>
    <row r="118" spans="1:25" ht="15" thickBot="1" x14ac:dyDescent="0.35">
      <c r="A118" s="89">
        <v>108</v>
      </c>
      <c r="B118" s="41" t="s">
        <v>4801</v>
      </c>
      <c r="C118" s="99" t="s">
        <v>54</v>
      </c>
      <c r="D118" s="99"/>
      <c r="E118" s="100" t="s">
        <v>6018</v>
      </c>
      <c r="F118" s="101">
        <v>42331</v>
      </c>
      <c r="G118" s="99" t="s">
        <v>194</v>
      </c>
      <c r="H118" s="99" t="s">
        <v>328</v>
      </c>
      <c r="I118" s="99" t="s">
        <v>196</v>
      </c>
      <c r="J118" s="99" t="s">
        <v>188</v>
      </c>
      <c r="K118" s="99" t="s">
        <v>5805</v>
      </c>
      <c r="L118" s="99" t="s">
        <v>6019</v>
      </c>
      <c r="M118" s="99" t="s">
        <v>207</v>
      </c>
      <c r="N118" s="99" t="s">
        <v>472</v>
      </c>
      <c r="O118" s="99" t="s">
        <v>219</v>
      </c>
      <c r="P118" s="102">
        <v>3815809200</v>
      </c>
      <c r="Q118" s="102">
        <v>2706270000</v>
      </c>
      <c r="R118" s="102">
        <v>0</v>
      </c>
      <c r="S118" s="99" t="s">
        <v>200</v>
      </c>
      <c r="T118" s="101" t="s">
        <v>24</v>
      </c>
      <c r="U118" s="99" t="s">
        <v>24</v>
      </c>
      <c r="V118" s="102">
        <v>0</v>
      </c>
      <c r="W118" s="99" t="s">
        <v>24</v>
      </c>
      <c r="X118" s="102">
        <v>0</v>
      </c>
      <c r="Y118" s="99" t="s">
        <v>24</v>
      </c>
    </row>
    <row r="119" spans="1:25" ht="15" thickBot="1" x14ac:dyDescent="0.35">
      <c r="A119" s="89">
        <v>109</v>
      </c>
      <c r="B119" s="41" t="s">
        <v>4802</v>
      </c>
      <c r="C119" s="99" t="s">
        <v>54</v>
      </c>
      <c r="D119" s="99"/>
      <c r="E119" s="100" t="s">
        <v>6020</v>
      </c>
      <c r="F119" s="101">
        <v>41681</v>
      </c>
      <c r="G119" s="99" t="s">
        <v>194</v>
      </c>
      <c r="H119" s="99" t="s">
        <v>297</v>
      </c>
      <c r="I119" s="99" t="s">
        <v>196</v>
      </c>
      <c r="J119" s="99" t="s">
        <v>188</v>
      </c>
      <c r="K119" s="99" t="s">
        <v>5939</v>
      </c>
      <c r="L119" s="99" t="s">
        <v>6021</v>
      </c>
      <c r="M119" s="99" t="s">
        <v>282</v>
      </c>
      <c r="N119" s="99" t="s">
        <v>1355</v>
      </c>
      <c r="O119" s="99" t="s">
        <v>208</v>
      </c>
      <c r="P119" s="102">
        <v>92146829</v>
      </c>
      <c r="Q119" s="102">
        <v>137720000</v>
      </c>
      <c r="R119" s="102">
        <v>92146829</v>
      </c>
      <c r="S119" s="99" t="s">
        <v>200</v>
      </c>
      <c r="T119" s="101" t="s">
        <v>24</v>
      </c>
      <c r="U119" s="99" t="s">
        <v>24</v>
      </c>
      <c r="V119" s="102">
        <v>0</v>
      </c>
      <c r="W119" s="99" t="s">
        <v>24</v>
      </c>
      <c r="X119" s="102">
        <v>0</v>
      </c>
      <c r="Y119" s="99" t="s">
        <v>24</v>
      </c>
    </row>
    <row r="120" spans="1:25" ht="15" thickBot="1" x14ac:dyDescent="0.35">
      <c r="A120" s="89">
        <v>110</v>
      </c>
      <c r="B120" s="41" t="s">
        <v>4804</v>
      </c>
      <c r="C120" s="99" t="s">
        <v>54</v>
      </c>
      <c r="D120" s="99"/>
      <c r="E120" s="100" t="s">
        <v>6022</v>
      </c>
      <c r="F120" s="101">
        <v>42414</v>
      </c>
      <c r="G120" s="99" t="s">
        <v>194</v>
      </c>
      <c r="H120" s="99" t="s">
        <v>310</v>
      </c>
      <c r="I120" s="99" t="s">
        <v>196</v>
      </c>
      <c r="J120" s="99" t="s">
        <v>188</v>
      </c>
      <c r="K120" s="99" t="s">
        <v>5815</v>
      </c>
      <c r="L120" s="99" t="s">
        <v>6023</v>
      </c>
      <c r="M120" s="99" t="s">
        <v>206</v>
      </c>
      <c r="N120" s="99" t="s">
        <v>470</v>
      </c>
      <c r="O120" s="99" t="s">
        <v>190</v>
      </c>
      <c r="P120" s="102">
        <v>613785737</v>
      </c>
      <c r="Q120" s="102">
        <v>497389050</v>
      </c>
      <c r="R120" s="102">
        <v>613785737</v>
      </c>
      <c r="S120" s="99" t="s">
        <v>200</v>
      </c>
      <c r="T120" s="101" t="s">
        <v>24</v>
      </c>
      <c r="U120" s="99" t="s">
        <v>24</v>
      </c>
      <c r="V120" s="102">
        <v>0</v>
      </c>
      <c r="W120" s="99" t="s">
        <v>24</v>
      </c>
      <c r="X120" s="102">
        <v>0</v>
      </c>
      <c r="Y120" s="99" t="s">
        <v>24</v>
      </c>
    </row>
    <row r="121" spans="1:25" ht="15" thickBot="1" x14ac:dyDescent="0.35">
      <c r="A121" s="89">
        <v>111</v>
      </c>
      <c r="B121" s="41" t="s">
        <v>4805</v>
      </c>
      <c r="C121" s="99" t="s">
        <v>54</v>
      </c>
      <c r="D121" s="99"/>
      <c r="E121" s="100" t="s">
        <v>6024</v>
      </c>
      <c r="F121" s="101">
        <v>40966</v>
      </c>
      <c r="G121" s="99" t="s">
        <v>194</v>
      </c>
      <c r="H121" s="99" t="s">
        <v>328</v>
      </c>
      <c r="I121" s="99" t="s">
        <v>196</v>
      </c>
      <c r="J121" s="99" t="s">
        <v>188</v>
      </c>
      <c r="K121" s="99" t="s">
        <v>5984</v>
      </c>
      <c r="L121" s="99" t="s">
        <v>6025</v>
      </c>
      <c r="M121" s="99" t="s">
        <v>206</v>
      </c>
      <c r="N121" s="99" t="s">
        <v>470</v>
      </c>
      <c r="O121" s="99" t="s">
        <v>190</v>
      </c>
      <c r="P121" s="102">
        <v>756188081</v>
      </c>
      <c r="Q121" s="102">
        <v>0</v>
      </c>
      <c r="R121" s="102">
        <v>0</v>
      </c>
      <c r="S121" s="99" t="s">
        <v>200</v>
      </c>
      <c r="T121" s="101" t="s">
        <v>24</v>
      </c>
      <c r="U121" s="99" t="s">
        <v>24</v>
      </c>
      <c r="V121" s="102">
        <v>0</v>
      </c>
      <c r="W121" s="99" t="s">
        <v>24</v>
      </c>
      <c r="X121" s="102">
        <v>0</v>
      </c>
      <c r="Y121" s="99" t="s">
        <v>24</v>
      </c>
    </row>
    <row r="122" spans="1:25" ht="15" thickBot="1" x14ac:dyDescent="0.35">
      <c r="A122" s="89">
        <v>112</v>
      </c>
      <c r="B122" s="41" t="s">
        <v>4807</v>
      </c>
      <c r="C122" s="99" t="s">
        <v>54</v>
      </c>
      <c r="D122" s="99"/>
      <c r="E122" s="100" t="s">
        <v>6026</v>
      </c>
      <c r="F122" s="101">
        <v>41816</v>
      </c>
      <c r="G122" s="99" t="s">
        <v>194</v>
      </c>
      <c r="H122" s="99" t="s">
        <v>328</v>
      </c>
      <c r="I122" s="99" t="s">
        <v>196</v>
      </c>
      <c r="J122" s="99" t="s">
        <v>188</v>
      </c>
      <c r="K122" s="99" t="s">
        <v>5815</v>
      </c>
      <c r="L122" s="99" t="s">
        <v>6027</v>
      </c>
      <c r="M122" s="99" t="s">
        <v>189</v>
      </c>
      <c r="N122" s="99" t="s">
        <v>305</v>
      </c>
      <c r="O122" s="99" t="s">
        <v>190</v>
      </c>
      <c r="P122" s="102">
        <v>896438204</v>
      </c>
      <c r="Q122" s="102">
        <v>660865309</v>
      </c>
      <c r="R122" s="102">
        <v>0</v>
      </c>
      <c r="S122" s="99" t="s">
        <v>200</v>
      </c>
      <c r="T122" s="101" t="s">
        <v>24</v>
      </c>
      <c r="U122" s="99" t="s">
        <v>24</v>
      </c>
      <c r="V122" s="102">
        <v>0</v>
      </c>
      <c r="W122" s="99" t="s">
        <v>24</v>
      </c>
      <c r="X122" s="102">
        <v>0</v>
      </c>
      <c r="Y122" s="99" t="s">
        <v>24</v>
      </c>
    </row>
    <row r="123" spans="1:25" ht="15" thickBot="1" x14ac:dyDescent="0.35">
      <c r="A123" s="89">
        <v>113</v>
      </c>
      <c r="B123" s="41" t="s">
        <v>4809</v>
      </c>
      <c r="C123" s="99" t="s">
        <v>54</v>
      </c>
      <c r="D123" s="99"/>
      <c r="E123" s="100" t="s">
        <v>6028</v>
      </c>
      <c r="F123" s="101">
        <v>42356</v>
      </c>
      <c r="G123" s="99" t="s">
        <v>194</v>
      </c>
      <c r="H123" s="99" t="s">
        <v>328</v>
      </c>
      <c r="I123" s="99" t="s">
        <v>196</v>
      </c>
      <c r="J123" s="99" t="s">
        <v>188</v>
      </c>
      <c r="K123" s="99" t="s">
        <v>5984</v>
      </c>
      <c r="L123" s="99" t="s">
        <v>6029</v>
      </c>
      <c r="M123" s="99" t="s">
        <v>207</v>
      </c>
      <c r="N123" s="99" t="s">
        <v>472</v>
      </c>
      <c r="O123" s="99" t="s">
        <v>219</v>
      </c>
      <c r="P123" s="102">
        <v>310464738</v>
      </c>
      <c r="Q123" s="102">
        <v>229324850</v>
      </c>
      <c r="R123" s="102">
        <v>0</v>
      </c>
      <c r="S123" s="99" t="s">
        <v>200</v>
      </c>
      <c r="T123" s="101" t="s">
        <v>24</v>
      </c>
      <c r="U123" s="99" t="s">
        <v>24</v>
      </c>
      <c r="V123" s="102">
        <v>0</v>
      </c>
      <c r="W123" s="99" t="s">
        <v>24</v>
      </c>
      <c r="X123" s="102">
        <v>0</v>
      </c>
      <c r="Y123" s="99" t="s">
        <v>24</v>
      </c>
    </row>
    <row r="124" spans="1:25" ht="15" thickBot="1" x14ac:dyDescent="0.35">
      <c r="A124" s="89">
        <v>114</v>
      </c>
      <c r="B124" s="41" t="s">
        <v>4811</v>
      </c>
      <c r="C124" s="99" t="s">
        <v>54</v>
      </c>
      <c r="D124" s="99"/>
      <c r="E124" s="100" t="s">
        <v>6030</v>
      </c>
      <c r="F124" s="101">
        <v>42283</v>
      </c>
      <c r="G124" s="99" t="s">
        <v>194</v>
      </c>
      <c r="H124" s="99" t="s">
        <v>328</v>
      </c>
      <c r="I124" s="99" t="s">
        <v>196</v>
      </c>
      <c r="J124" s="99" t="s">
        <v>188</v>
      </c>
      <c r="K124" s="99" t="s">
        <v>5812</v>
      </c>
      <c r="L124" s="99" t="s">
        <v>6031</v>
      </c>
      <c r="M124" s="99" t="s">
        <v>231</v>
      </c>
      <c r="N124" s="99" t="s">
        <v>731</v>
      </c>
      <c r="O124" s="99" t="s">
        <v>214</v>
      </c>
      <c r="P124" s="102">
        <v>1635346800</v>
      </c>
      <c r="Q124" s="102">
        <v>1108800000</v>
      </c>
      <c r="R124" s="102">
        <v>0</v>
      </c>
      <c r="S124" s="99" t="s">
        <v>200</v>
      </c>
      <c r="T124" s="101" t="s">
        <v>24</v>
      </c>
      <c r="U124" s="99" t="s">
        <v>24</v>
      </c>
      <c r="V124" s="102">
        <v>0</v>
      </c>
      <c r="W124" s="99" t="s">
        <v>24</v>
      </c>
      <c r="X124" s="102">
        <v>0</v>
      </c>
      <c r="Y124" s="99" t="s">
        <v>24</v>
      </c>
    </row>
    <row r="125" spans="1:25" ht="15" thickBot="1" x14ac:dyDescent="0.35">
      <c r="A125" s="89">
        <v>115</v>
      </c>
      <c r="B125" s="41" t="s">
        <v>4814</v>
      </c>
      <c r="C125" s="99" t="s">
        <v>54</v>
      </c>
      <c r="D125" s="99"/>
      <c r="E125" s="100" t="s">
        <v>6032</v>
      </c>
      <c r="F125" s="101">
        <v>41851</v>
      </c>
      <c r="G125" s="99" t="s">
        <v>194</v>
      </c>
      <c r="H125" s="99" t="s">
        <v>328</v>
      </c>
      <c r="I125" s="99" t="s">
        <v>196</v>
      </c>
      <c r="J125" s="99" t="s">
        <v>188</v>
      </c>
      <c r="K125" s="99" t="s">
        <v>5805</v>
      </c>
      <c r="L125" s="99" t="s">
        <v>6033</v>
      </c>
      <c r="M125" s="99" t="s">
        <v>227</v>
      </c>
      <c r="N125" s="99" t="s">
        <v>688</v>
      </c>
      <c r="O125" s="99" t="s">
        <v>190</v>
      </c>
      <c r="P125" s="102">
        <v>1274697237</v>
      </c>
      <c r="Q125" s="102">
        <v>137720000</v>
      </c>
      <c r="R125" s="102">
        <v>0</v>
      </c>
      <c r="S125" s="99" t="s">
        <v>200</v>
      </c>
      <c r="T125" s="101" t="s">
        <v>24</v>
      </c>
      <c r="U125" s="99" t="s">
        <v>24</v>
      </c>
      <c r="V125" s="102">
        <v>0</v>
      </c>
      <c r="W125" s="99" t="s">
        <v>24</v>
      </c>
      <c r="X125" s="102">
        <v>0</v>
      </c>
      <c r="Y125" s="99" t="s">
        <v>24</v>
      </c>
    </row>
    <row r="126" spans="1:25" ht="15" thickBot="1" x14ac:dyDescent="0.35">
      <c r="A126" s="89">
        <v>116</v>
      </c>
      <c r="B126" s="41" t="s">
        <v>4817</v>
      </c>
      <c r="C126" s="99" t="s">
        <v>54</v>
      </c>
      <c r="D126" s="99"/>
      <c r="E126" s="100" t="s">
        <v>6034</v>
      </c>
      <c r="F126" s="101">
        <v>42447</v>
      </c>
      <c r="G126" s="99" t="s">
        <v>194</v>
      </c>
      <c r="H126" s="99" t="s">
        <v>310</v>
      </c>
      <c r="I126" s="99" t="s">
        <v>196</v>
      </c>
      <c r="J126" s="99" t="s">
        <v>188</v>
      </c>
      <c r="K126" s="99" t="s">
        <v>5827</v>
      </c>
      <c r="L126" s="99" t="s">
        <v>6035</v>
      </c>
      <c r="M126" s="99" t="s">
        <v>206</v>
      </c>
      <c r="N126" s="99" t="s">
        <v>470</v>
      </c>
      <c r="O126" s="99" t="s">
        <v>190</v>
      </c>
      <c r="P126" s="102">
        <v>352987887</v>
      </c>
      <c r="Q126" s="102">
        <v>294358752</v>
      </c>
      <c r="R126" s="102">
        <v>352987887</v>
      </c>
      <c r="S126" s="99" t="s">
        <v>200</v>
      </c>
      <c r="T126" s="101" t="s">
        <v>24</v>
      </c>
      <c r="U126" s="99" t="s">
        <v>24</v>
      </c>
      <c r="V126" s="102">
        <v>0</v>
      </c>
      <c r="W126" s="99" t="s">
        <v>24</v>
      </c>
      <c r="X126" s="102">
        <v>0</v>
      </c>
      <c r="Y126" s="99" t="s">
        <v>24</v>
      </c>
    </row>
    <row r="127" spans="1:25" ht="15" thickBot="1" x14ac:dyDescent="0.35">
      <c r="A127" s="89">
        <v>117</v>
      </c>
      <c r="B127" s="41" t="s">
        <v>4818</v>
      </c>
      <c r="C127" s="99" t="s">
        <v>54</v>
      </c>
      <c r="D127" s="99"/>
      <c r="E127" s="100" t="s">
        <v>6036</v>
      </c>
      <c r="F127" s="101">
        <v>42256</v>
      </c>
      <c r="G127" s="99" t="s">
        <v>194</v>
      </c>
      <c r="H127" s="99" t="s">
        <v>310</v>
      </c>
      <c r="I127" s="99" t="s">
        <v>196</v>
      </c>
      <c r="J127" s="99" t="s">
        <v>188</v>
      </c>
      <c r="K127" s="99" t="s">
        <v>5827</v>
      </c>
      <c r="L127" s="99" t="s">
        <v>6037</v>
      </c>
      <c r="M127" s="99" t="s">
        <v>206</v>
      </c>
      <c r="N127" s="99" t="s">
        <v>470</v>
      </c>
      <c r="O127" s="99" t="s">
        <v>190</v>
      </c>
      <c r="P127" s="102">
        <v>222732755</v>
      </c>
      <c r="Q127" s="102">
        <v>177094685</v>
      </c>
      <c r="R127" s="102">
        <v>222732755</v>
      </c>
      <c r="S127" s="99" t="s">
        <v>200</v>
      </c>
      <c r="T127" s="101" t="s">
        <v>24</v>
      </c>
      <c r="U127" s="99" t="s">
        <v>24</v>
      </c>
      <c r="V127" s="102">
        <v>0</v>
      </c>
      <c r="W127" s="99" t="s">
        <v>24</v>
      </c>
      <c r="X127" s="102">
        <v>0</v>
      </c>
      <c r="Y127" s="99" t="s">
        <v>24</v>
      </c>
    </row>
    <row r="128" spans="1:25" ht="15" thickBot="1" x14ac:dyDescent="0.35">
      <c r="A128" s="89">
        <v>118</v>
      </c>
      <c r="B128" s="41" t="s">
        <v>4820</v>
      </c>
      <c r="C128" s="99" t="s">
        <v>54</v>
      </c>
      <c r="D128" s="99"/>
      <c r="E128" s="100" t="s">
        <v>6038</v>
      </c>
      <c r="F128" s="101">
        <v>42242</v>
      </c>
      <c r="G128" s="99" t="s">
        <v>194</v>
      </c>
      <c r="H128" s="99" t="s">
        <v>326</v>
      </c>
      <c r="I128" s="99" t="s">
        <v>196</v>
      </c>
      <c r="J128" s="99" t="s">
        <v>188</v>
      </c>
      <c r="K128" s="99" t="s">
        <v>5912</v>
      </c>
      <c r="L128" s="99" t="s">
        <v>6039</v>
      </c>
      <c r="M128" s="99" t="s">
        <v>277</v>
      </c>
      <c r="N128" s="99" t="s">
        <v>1273</v>
      </c>
      <c r="O128" s="99" t="s">
        <v>190</v>
      </c>
      <c r="P128" s="102">
        <v>10309600000</v>
      </c>
      <c r="Q128" s="102">
        <v>51568000</v>
      </c>
      <c r="R128" s="102">
        <v>0</v>
      </c>
      <c r="S128" s="99" t="s">
        <v>200</v>
      </c>
      <c r="T128" s="101" t="s">
        <v>24</v>
      </c>
      <c r="U128" s="99" t="s">
        <v>24</v>
      </c>
      <c r="V128" s="102">
        <v>0</v>
      </c>
      <c r="W128" s="99" t="s">
        <v>24</v>
      </c>
      <c r="X128" s="102">
        <v>0</v>
      </c>
      <c r="Y128" s="99" t="s">
        <v>24</v>
      </c>
    </row>
    <row r="129" spans="1:25" ht="15" thickBot="1" x14ac:dyDescent="0.35">
      <c r="A129" s="89">
        <v>119</v>
      </c>
      <c r="B129" s="41" t="s">
        <v>4822</v>
      </c>
      <c r="C129" s="99" t="s">
        <v>54</v>
      </c>
      <c r="D129" s="99"/>
      <c r="E129" s="100" t="s">
        <v>6040</v>
      </c>
      <c r="F129" s="101">
        <v>42156</v>
      </c>
      <c r="G129" s="99" t="s">
        <v>194</v>
      </c>
      <c r="H129" s="99" t="s">
        <v>326</v>
      </c>
      <c r="I129" s="99" t="s">
        <v>196</v>
      </c>
      <c r="J129" s="99" t="s">
        <v>188</v>
      </c>
      <c r="K129" s="99" t="s">
        <v>5912</v>
      </c>
      <c r="L129" s="99" t="s">
        <v>6041</v>
      </c>
      <c r="M129" s="99" t="s">
        <v>277</v>
      </c>
      <c r="N129" s="99" t="s">
        <v>1273</v>
      </c>
      <c r="O129" s="99" t="s">
        <v>208</v>
      </c>
      <c r="P129" s="102">
        <v>14173005600</v>
      </c>
      <c r="Q129" s="102">
        <v>0</v>
      </c>
      <c r="R129" s="102">
        <v>0</v>
      </c>
      <c r="S129" s="99" t="s">
        <v>200</v>
      </c>
      <c r="T129" s="101" t="s">
        <v>24</v>
      </c>
      <c r="U129" s="99" t="s">
        <v>24</v>
      </c>
      <c r="V129" s="102">
        <v>0</v>
      </c>
      <c r="W129" s="99" t="s">
        <v>24</v>
      </c>
      <c r="X129" s="102">
        <v>0</v>
      </c>
      <c r="Y129" s="99" t="s">
        <v>24</v>
      </c>
    </row>
    <row r="130" spans="1:25" ht="15" thickBot="1" x14ac:dyDescent="0.35">
      <c r="A130" s="89">
        <v>120</v>
      </c>
      <c r="B130" s="41" t="s">
        <v>4824</v>
      </c>
      <c r="C130" s="99" t="s">
        <v>54</v>
      </c>
      <c r="D130" s="99"/>
      <c r="E130" s="100" t="s">
        <v>6042</v>
      </c>
      <c r="F130" s="101">
        <v>42325</v>
      </c>
      <c r="G130" s="99" t="s">
        <v>194</v>
      </c>
      <c r="H130" s="99" t="s">
        <v>310</v>
      </c>
      <c r="I130" s="99" t="s">
        <v>196</v>
      </c>
      <c r="J130" s="99" t="s">
        <v>188</v>
      </c>
      <c r="K130" s="99" t="s">
        <v>5815</v>
      </c>
      <c r="L130" s="99" t="s">
        <v>6043</v>
      </c>
      <c r="M130" s="99" t="s">
        <v>206</v>
      </c>
      <c r="N130" s="99" t="s">
        <v>470</v>
      </c>
      <c r="O130" s="99" t="s">
        <v>219</v>
      </c>
      <c r="P130" s="102">
        <v>320556602</v>
      </c>
      <c r="Q130" s="102">
        <v>254874369</v>
      </c>
      <c r="R130" s="102">
        <v>0</v>
      </c>
      <c r="S130" s="99" t="s">
        <v>200</v>
      </c>
      <c r="T130" s="101" t="s">
        <v>24</v>
      </c>
      <c r="U130" s="99" t="s">
        <v>24</v>
      </c>
      <c r="V130" s="102">
        <v>0</v>
      </c>
      <c r="W130" s="99" t="s">
        <v>24</v>
      </c>
      <c r="X130" s="102">
        <v>0</v>
      </c>
      <c r="Y130" s="99" t="s">
        <v>24</v>
      </c>
    </row>
    <row r="131" spans="1:25" ht="15" thickBot="1" x14ac:dyDescent="0.35">
      <c r="A131" s="89">
        <v>121</v>
      </c>
      <c r="B131" s="41" t="s">
        <v>4825</v>
      </c>
      <c r="C131" s="99" t="s">
        <v>54</v>
      </c>
      <c r="D131" s="99"/>
      <c r="E131" s="100" t="s">
        <v>6044</v>
      </c>
      <c r="F131" s="101">
        <v>42152</v>
      </c>
      <c r="G131" s="99" t="s">
        <v>194</v>
      </c>
      <c r="H131" s="99" t="s">
        <v>328</v>
      </c>
      <c r="I131" s="99" t="s">
        <v>196</v>
      </c>
      <c r="J131" s="99" t="s">
        <v>188</v>
      </c>
      <c r="K131" s="99" t="s">
        <v>5984</v>
      </c>
      <c r="L131" s="99" t="s">
        <v>6045</v>
      </c>
      <c r="M131" s="99" t="s">
        <v>207</v>
      </c>
      <c r="N131" s="99" t="s">
        <v>472</v>
      </c>
      <c r="O131" s="99" t="s">
        <v>190</v>
      </c>
      <c r="P131" s="102">
        <v>284368638</v>
      </c>
      <c r="Q131" s="102">
        <v>54098667</v>
      </c>
      <c r="R131" s="102">
        <v>0</v>
      </c>
      <c r="S131" s="99" t="s">
        <v>200</v>
      </c>
      <c r="T131" s="101" t="s">
        <v>24</v>
      </c>
      <c r="U131" s="99" t="s">
        <v>24</v>
      </c>
      <c r="V131" s="102">
        <v>0</v>
      </c>
      <c r="W131" s="99" t="s">
        <v>24</v>
      </c>
      <c r="X131" s="102">
        <v>0</v>
      </c>
      <c r="Y131" s="99" t="s">
        <v>24</v>
      </c>
    </row>
    <row r="132" spans="1:25" ht="15" thickBot="1" x14ac:dyDescent="0.35">
      <c r="A132" s="89">
        <v>122</v>
      </c>
      <c r="B132" s="41" t="s">
        <v>4827</v>
      </c>
      <c r="C132" s="99" t="s">
        <v>54</v>
      </c>
      <c r="D132" s="99"/>
      <c r="E132" s="100" t="s">
        <v>6046</v>
      </c>
      <c r="F132" s="101">
        <v>42356</v>
      </c>
      <c r="G132" s="99" t="s">
        <v>194</v>
      </c>
      <c r="H132" s="99" t="s">
        <v>328</v>
      </c>
      <c r="I132" s="99" t="s">
        <v>196</v>
      </c>
      <c r="J132" s="99" t="s">
        <v>188</v>
      </c>
      <c r="K132" s="99" t="s">
        <v>5984</v>
      </c>
      <c r="L132" s="99" t="s">
        <v>6047</v>
      </c>
      <c r="M132" s="99" t="s">
        <v>207</v>
      </c>
      <c r="N132" s="99" t="s">
        <v>472</v>
      </c>
      <c r="O132" s="99" t="s">
        <v>190</v>
      </c>
      <c r="P132" s="102">
        <v>992203435</v>
      </c>
      <c r="Q132" s="102">
        <v>768208000</v>
      </c>
      <c r="R132" s="102">
        <v>0</v>
      </c>
      <c r="S132" s="99" t="s">
        <v>200</v>
      </c>
      <c r="T132" s="101" t="s">
        <v>24</v>
      </c>
      <c r="U132" s="99" t="s">
        <v>24</v>
      </c>
      <c r="V132" s="102">
        <v>0</v>
      </c>
      <c r="W132" s="99" t="s">
        <v>24</v>
      </c>
      <c r="X132" s="102">
        <v>0</v>
      </c>
      <c r="Y132" s="99" t="s">
        <v>24</v>
      </c>
    </row>
    <row r="133" spans="1:25" ht="15" thickBot="1" x14ac:dyDescent="0.35">
      <c r="A133" s="89">
        <v>123</v>
      </c>
      <c r="B133" s="41" t="s">
        <v>4828</v>
      </c>
      <c r="C133" s="99" t="s">
        <v>54</v>
      </c>
      <c r="D133" s="99"/>
      <c r="E133" s="100" t="s">
        <v>6048</v>
      </c>
      <c r="F133" s="101">
        <v>42474</v>
      </c>
      <c r="G133" s="99" t="s">
        <v>194</v>
      </c>
      <c r="H133" s="99" t="s">
        <v>328</v>
      </c>
      <c r="I133" s="99" t="s">
        <v>196</v>
      </c>
      <c r="J133" s="99" t="s">
        <v>188</v>
      </c>
      <c r="K133" s="99" t="s">
        <v>5984</v>
      </c>
      <c r="L133" s="99" t="s">
        <v>6049</v>
      </c>
      <c r="M133" s="99" t="s">
        <v>207</v>
      </c>
      <c r="N133" s="99" t="s">
        <v>472</v>
      </c>
      <c r="O133" s="99" t="s">
        <v>190</v>
      </c>
      <c r="P133" s="102">
        <v>4591125356</v>
      </c>
      <c r="Q133" s="102">
        <v>3301333500</v>
      </c>
      <c r="R133" s="102">
        <v>0</v>
      </c>
      <c r="S133" s="99" t="s">
        <v>200</v>
      </c>
      <c r="T133" s="101" t="s">
        <v>24</v>
      </c>
      <c r="U133" s="99" t="s">
        <v>24</v>
      </c>
      <c r="V133" s="102">
        <v>0</v>
      </c>
      <c r="W133" s="99" t="s">
        <v>24</v>
      </c>
      <c r="X133" s="102">
        <v>0</v>
      </c>
      <c r="Y133" s="99" t="s">
        <v>24</v>
      </c>
    </row>
    <row r="134" spans="1:25" ht="15" thickBot="1" x14ac:dyDescent="0.35">
      <c r="A134" s="89">
        <v>124</v>
      </c>
      <c r="B134" s="41" t="s">
        <v>4831</v>
      </c>
      <c r="C134" s="99" t="s">
        <v>54</v>
      </c>
      <c r="D134" s="99"/>
      <c r="E134" s="100" t="s">
        <v>6050</v>
      </c>
      <c r="F134" s="101">
        <v>42478</v>
      </c>
      <c r="G134" s="99" t="s">
        <v>194</v>
      </c>
      <c r="H134" s="99" t="s">
        <v>310</v>
      </c>
      <c r="I134" s="99" t="s">
        <v>196</v>
      </c>
      <c r="J134" s="99" t="s">
        <v>188</v>
      </c>
      <c r="K134" s="99" t="s">
        <v>5827</v>
      </c>
      <c r="L134" s="99" t="s">
        <v>6051</v>
      </c>
      <c r="M134" s="99" t="s">
        <v>262</v>
      </c>
      <c r="N134" s="99" t="s">
        <v>1051</v>
      </c>
      <c r="O134" s="99" t="s">
        <v>219</v>
      </c>
      <c r="P134" s="102">
        <v>309822085</v>
      </c>
      <c r="Q134" s="102">
        <v>257954000</v>
      </c>
      <c r="R134" s="102">
        <v>309822085</v>
      </c>
      <c r="S134" s="99" t="s">
        <v>200</v>
      </c>
      <c r="T134" s="101" t="s">
        <v>24</v>
      </c>
      <c r="U134" s="99" t="s">
        <v>24</v>
      </c>
      <c r="V134" s="102">
        <v>0</v>
      </c>
      <c r="W134" s="99" t="s">
        <v>24</v>
      </c>
      <c r="X134" s="102">
        <v>0</v>
      </c>
      <c r="Y134" s="99" t="s">
        <v>24</v>
      </c>
    </row>
    <row r="135" spans="1:25" ht="15" thickBot="1" x14ac:dyDescent="0.35">
      <c r="A135" s="89">
        <v>125</v>
      </c>
      <c r="B135" s="41" t="s">
        <v>4834</v>
      </c>
      <c r="C135" s="99" t="s">
        <v>54</v>
      </c>
      <c r="D135" s="99"/>
      <c r="E135" s="100" t="s">
        <v>6052</v>
      </c>
      <c r="F135" s="101">
        <v>42478</v>
      </c>
      <c r="G135" s="99" t="s">
        <v>194</v>
      </c>
      <c r="H135" s="99" t="s">
        <v>310</v>
      </c>
      <c r="I135" s="99" t="s">
        <v>196</v>
      </c>
      <c r="J135" s="99" t="s">
        <v>188</v>
      </c>
      <c r="K135" s="99" t="s">
        <v>5827</v>
      </c>
      <c r="L135" s="99" t="s">
        <v>6053</v>
      </c>
      <c r="M135" s="99" t="s">
        <v>262</v>
      </c>
      <c r="N135" s="99" t="s">
        <v>1051</v>
      </c>
      <c r="O135" s="99" t="s">
        <v>214</v>
      </c>
      <c r="P135" s="102">
        <v>273679662</v>
      </c>
      <c r="Q135" s="102">
        <v>0</v>
      </c>
      <c r="R135" s="102">
        <v>0</v>
      </c>
      <c r="S135" s="99" t="s">
        <v>200</v>
      </c>
      <c r="T135" s="101" t="s">
        <v>24</v>
      </c>
      <c r="U135" s="99" t="s">
        <v>24</v>
      </c>
      <c r="V135" s="102">
        <v>0</v>
      </c>
      <c r="W135" s="99" t="s">
        <v>24</v>
      </c>
      <c r="X135" s="102">
        <v>0</v>
      </c>
      <c r="Y135" s="99" t="s">
        <v>24</v>
      </c>
    </row>
    <row r="136" spans="1:25" ht="15" thickBot="1" x14ac:dyDescent="0.35">
      <c r="A136" s="89">
        <v>126</v>
      </c>
      <c r="B136" s="41" t="s">
        <v>4835</v>
      </c>
      <c r="C136" s="99" t="s">
        <v>54</v>
      </c>
      <c r="D136" s="99"/>
      <c r="E136" s="100" t="s">
        <v>6054</v>
      </c>
      <c r="F136" s="101">
        <v>42373</v>
      </c>
      <c r="G136" s="99" t="s">
        <v>194</v>
      </c>
      <c r="H136" s="99" t="s">
        <v>310</v>
      </c>
      <c r="I136" s="99" t="s">
        <v>196</v>
      </c>
      <c r="J136" s="99" t="s">
        <v>188</v>
      </c>
      <c r="K136" s="99" t="s">
        <v>5827</v>
      </c>
      <c r="L136" s="99" t="s">
        <v>6055</v>
      </c>
      <c r="M136" s="99" t="s">
        <v>206</v>
      </c>
      <c r="N136" s="99" t="s">
        <v>470</v>
      </c>
      <c r="O136" s="99" t="s">
        <v>190</v>
      </c>
      <c r="P136" s="102">
        <v>378120244</v>
      </c>
      <c r="Q136" s="102">
        <v>459975239</v>
      </c>
      <c r="R136" s="102">
        <v>378120244</v>
      </c>
      <c r="S136" s="99" t="s">
        <v>200</v>
      </c>
      <c r="T136" s="101" t="s">
        <v>24</v>
      </c>
      <c r="U136" s="99" t="s">
        <v>24</v>
      </c>
      <c r="V136" s="102">
        <v>0</v>
      </c>
      <c r="W136" s="99" t="s">
        <v>24</v>
      </c>
      <c r="X136" s="102">
        <v>0</v>
      </c>
      <c r="Y136" s="99" t="s">
        <v>24</v>
      </c>
    </row>
    <row r="137" spans="1:25" ht="15" thickBot="1" x14ac:dyDescent="0.35">
      <c r="A137" s="89">
        <v>127</v>
      </c>
      <c r="B137" s="41" t="s">
        <v>4837</v>
      </c>
      <c r="C137" s="99" t="s">
        <v>54</v>
      </c>
      <c r="D137" s="99"/>
      <c r="E137" s="100" t="s">
        <v>6056</v>
      </c>
      <c r="F137" s="101">
        <v>42325</v>
      </c>
      <c r="G137" s="99" t="s">
        <v>194</v>
      </c>
      <c r="H137" s="99" t="s">
        <v>310</v>
      </c>
      <c r="I137" s="99" t="s">
        <v>196</v>
      </c>
      <c r="J137" s="99" t="s">
        <v>188</v>
      </c>
      <c r="K137" s="99" t="s">
        <v>5930</v>
      </c>
      <c r="L137" s="99" t="s">
        <v>6057</v>
      </c>
      <c r="M137" s="99" t="s">
        <v>206</v>
      </c>
      <c r="N137" s="99" t="s">
        <v>470</v>
      </c>
      <c r="O137" s="99" t="s">
        <v>219</v>
      </c>
      <c r="P137" s="102">
        <v>75491789</v>
      </c>
      <c r="Q137" s="102">
        <v>179580303</v>
      </c>
      <c r="R137" s="102">
        <v>75491789</v>
      </c>
      <c r="S137" s="99" t="s">
        <v>200</v>
      </c>
      <c r="T137" s="101" t="s">
        <v>24</v>
      </c>
      <c r="U137" s="99" t="s">
        <v>24</v>
      </c>
      <c r="V137" s="102">
        <v>0</v>
      </c>
      <c r="W137" s="99" t="s">
        <v>24</v>
      </c>
      <c r="X137" s="102">
        <v>0</v>
      </c>
      <c r="Y137" s="99" t="s">
        <v>24</v>
      </c>
    </row>
    <row r="138" spans="1:25" ht="15" thickBot="1" x14ac:dyDescent="0.35">
      <c r="A138" s="89">
        <v>128</v>
      </c>
      <c r="B138" s="41" t="s">
        <v>4839</v>
      </c>
      <c r="C138" s="99" t="s">
        <v>54</v>
      </c>
      <c r="D138" s="99"/>
      <c r="E138" s="100" t="s">
        <v>6058</v>
      </c>
      <c r="F138" s="101">
        <v>42459</v>
      </c>
      <c r="G138" s="99" t="s">
        <v>194</v>
      </c>
      <c r="H138" s="99" t="s">
        <v>328</v>
      </c>
      <c r="I138" s="99" t="s">
        <v>196</v>
      </c>
      <c r="J138" s="99" t="s">
        <v>188</v>
      </c>
      <c r="K138" s="99" t="s">
        <v>5893</v>
      </c>
      <c r="L138" s="99" t="s">
        <v>7188</v>
      </c>
      <c r="M138" s="99" t="s">
        <v>277</v>
      </c>
      <c r="N138" s="99" t="s">
        <v>1273</v>
      </c>
      <c r="O138" s="99" t="s">
        <v>214</v>
      </c>
      <c r="P138" s="102">
        <v>369818403900</v>
      </c>
      <c r="Q138" s="102">
        <v>290466970200</v>
      </c>
      <c r="R138" s="102">
        <v>0</v>
      </c>
      <c r="S138" s="99" t="s">
        <v>200</v>
      </c>
      <c r="T138" s="101" t="s">
        <v>24</v>
      </c>
      <c r="U138" s="99" t="s">
        <v>24</v>
      </c>
      <c r="V138" s="102">
        <v>0</v>
      </c>
      <c r="W138" s="99" t="s">
        <v>24</v>
      </c>
      <c r="X138" s="102">
        <v>0</v>
      </c>
      <c r="Y138" s="99" t="s">
        <v>24</v>
      </c>
    </row>
    <row r="139" spans="1:25" ht="15" thickBot="1" x14ac:dyDescent="0.35">
      <c r="A139" s="89">
        <v>129</v>
      </c>
      <c r="B139" s="41" t="s">
        <v>4840</v>
      </c>
      <c r="C139" s="99" t="s">
        <v>54</v>
      </c>
      <c r="D139" s="99"/>
      <c r="E139" s="100" t="s">
        <v>6059</v>
      </c>
      <c r="F139" s="101">
        <v>42423</v>
      </c>
      <c r="G139" s="99" t="s">
        <v>194</v>
      </c>
      <c r="H139" s="99" t="s">
        <v>328</v>
      </c>
      <c r="I139" s="99" t="s">
        <v>196</v>
      </c>
      <c r="J139" s="99" t="s">
        <v>188</v>
      </c>
      <c r="K139" s="99" t="s">
        <v>5893</v>
      </c>
      <c r="L139" s="99" t="s">
        <v>6060</v>
      </c>
      <c r="M139" s="99" t="s">
        <v>277</v>
      </c>
      <c r="N139" s="99" t="s">
        <v>1273</v>
      </c>
      <c r="O139" s="99" t="s">
        <v>190</v>
      </c>
      <c r="P139" s="102">
        <v>21177662999</v>
      </c>
      <c r="Q139" s="102">
        <v>17381195201</v>
      </c>
      <c r="R139" s="102">
        <v>0</v>
      </c>
      <c r="S139" s="99" t="s">
        <v>200</v>
      </c>
      <c r="T139" s="101" t="s">
        <v>24</v>
      </c>
      <c r="U139" s="99" t="s">
        <v>24</v>
      </c>
      <c r="V139" s="102">
        <v>0</v>
      </c>
      <c r="W139" s="99" t="s">
        <v>24</v>
      </c>
      <c r="X139" s="102">
        <v>0</v>
      </c>
      <c r="Y139" s="99" t="s">
        <v>24</v>
      </c>
    </row>
    <row r="140" spans="1:25" ht="15" thickBot="1" x14ac:dyDescent="0.35">
      <c r="A140" s="89">
        <v>130</v>
      </c>
      <c r="B140" s="41" t="s">
        <v>4841</v>
      </c>
      <c r="C140" s="99" t="s">
        <v>54</v>
      </c>
      <c r="D140" s="99"/>
      <c r="E140" s="100" t="s">
        <v>6061</v>
      </c>
      <c r="F140" s="101">
        <v>42433</v>
      </c>
      <c r="G140" s="99" t="s">
        <v>194</v>
      </c>
      <c r="H140" s="99" t="s">
        <v>328</v>
      </c>
      <c r="I140" s="99" t="s">
        <v>196</v>
      </c>
      <c r="J140" s="99" t="s">
        <v>188</v>
      </c>
      <c r="K140" s="99" t="s">
        <v>5984</v>
      </c>
      <c r="L140" s="99" t="s">
        <v>6062</v>
      </c>
      <c r="M140" s="99" t="s">
        <v>207</v>
      </c>
      <c r="N140" s="99" t="s">
        <v>472</v>
      </c>
      <c r="O140" s="99" t="s">
        <v>214</v>
      </c>
      <c r="P140" s="102">
        <v>7343587458</v>
      </c>
      <c r="Q140" s="102">
        <v>0</v>
      </c>
      <c r="R140" s="102">
        <v>0</v>
      </c>
      <c r="S140" s="99" t="s">
        <v>200</v>
      </c>
      <c r="T140" s="101" t="s">
        <v>24</v>
      </c>
      <c r="U140" s="99" t="s">
        <v>24</v>
      </c>
      <c r="V140" s="102">
        <v>0</v>
      </c>
      <c r="W140" s="99" t="s">
        <v>24</v>
      </c>
      <c r="X140" s="102">
        <v>0</v>
      </c>
      <c r="Y140" s="99" t="s">
        <v>24</v>
      </c>
    </row>
    <row r="141" spans="1:25" ht="15" thickBot="1" x14ac:dyDescent="0.35">
      <c r="A141" s="89">
        <v>131</v>
      </c>
      <c r="B141" s="41" t="s">
        <v>4843</v>
      </c>
      <c r="C141" s="99" t="s">
        <v>54</v>
      </c>
      <c r="D141" s="99"/>
      <c r="E141" s="100" t="s">
        <v>6063</v>
      </c>
      <c r="F141" s="101">
        <v>42478</v>
      </c>
      <c r="G141" s="99" t="s">
        <v>194</v>
      </c>
      <c r="H141" s="99" t="s">
        <v>328</v>
      </c>
      <c r="I141" s="99" t="s">
        <v>196</v>
      </c>
      <c r="J141" s="99" t="s">
        <v>188</v>
      </c>
      <c r="K141" s="99" t="s">
        <v>5984</v>
      </c>
      <c r="L141" s="99" t="s">
        <v>6064</v>
      </c>
      <c r="M141" s="99" t="s">
        <v>207</v>
      </c>
      <c r="N141" s="99" t="s">
        <v>472</v>
      </c>
      <c r="O141" s="99" t="s">
        <v>190</v>
      </c>
      <c r="P141" s="102">
        <v>702851758</v>
      </c>
      <c r="Q141" s="102">
        <v>603330557</v>
      </c>
      <c r="R141" s="102">
        <v>0</v>
      </c>
      <c r="S141" s="99" t="s">
        <v>200</v>
      </c>
      <c r="T141" s="101" t="s">
        <v>24</v>
      </c>
      <c r="U141" s="99" t="s">
        <v>24</v>
      </c>
      <c r="V141" s="102">
        <v>0</v>
      </c>
      <c r="W141" s="99" t="s">
        <v>24</v>
      </c>
      <c r="X141" s="102">
        <v>0</v>
      </c>
      <c r="Y141" s="99" t="s">
        <v>24</v>
      </c>
    </row>
    <row r="142" spans="1:25" ht="15" thickBot="1" x14ac:dyDescent="0.35">
      <c r="A142" s="89">
        <v>132</v>
      </c>
      <c r="B142" s="41" t="s">
        <v>4845</v>
      </c>
      <c r="C142" s="99" t="s">
        <v>54</v>
      </c>
      <c r="D142" s="99"/>
      <c r="E142" s="100" t="s">
        <v>6065</v>
      </c>
      <c r="F142" s="101">
        <v>42292</v>
      </c>
      <c r="G142" s="99" t="s">
        <v>194</v>
      </c>
      <c r="H142" s="99" t="s">
        <v>328</v>
      </c>
      <c r="I142" s="99" t="s">
        <v>196</v>
      </c>
      <c r="J142" s="99" t="s">
        <v>188</v>
      </c>
      <c r="K142" s="99" t="s">
        <v>5939</v>
      </c>
      <c r="L142" s="99" t="s">
        <v>6066</v>
      </c>
      <c r="M142" s="99" t="s">
        <v>227</v>
      </c>
      <c r="N142" s="99" t="s">
        <v>688</v>
      </c>
      <c r="O142" s="99" t="s">
        <v>208</v>
      </c>
      <c r="P142" s="102">
        <v>817673400</v>
      </c>
      <c r="Q142" s="102">
        <v>128870000</v>
      </c>
      <c r="R142" s="102">
        <v>0</v>
      </c>
      <c r="S142" s="99" t="s">
        <v>200</v>
      </c>
      <c r="T142" s="101" t="s">
        <v>24</v>
      </c>
      <c r="U142" s="99" t="s">
        <v>24</v>
      </c>
      <c r="V142" s="102">
        <v>0</v>
      </c>
      <c r="W142" s="99" t="s">
        <v>24</v>
      </c>
      <c r="X142" s="102">
        <v>0</v>
      </c>
      <c r="Y142" s="99" t="s">
        <v>24</v>
      </c>
    </row>
    <row r="143" spans="1:25" ht="15" thickBot="1" x14ac:dyDescent="0.35">
      <c r="A143" s="89">
        <v>133</v>
      </c>
      <c r="B143" s="41" t="s">
        <v>4847</v>
      </c>
      <c r="C143" s="99" t="s">
        <v>54</v>
      </c>
      <c r="D143" s="99"/>
      <c r="E143" s="100" t="s">
        <v>6067</v>
      </c>
      <c r="F143" s="101">
        <v>42318</v>
      </c>
      <c r="G143" s="99" t="s">
        <v>194</v>
      </c>
      <c r="H143" s="99" t="s">
        <v>310</v>
      </c>
      <c r="I143" s="99" t="s">
        <v>196</v>
      </c>
      <c r="J143" s="99" t="s">
        <v>188</v>
      </c>
      <c r="K143" s="99" t="s">
        <v>5881</v>
      </c>
      <c r="L143" s="99" t="s">
        <v>6068</v>
      </c>
      <c r="M143" s="99" t="s">
        <v>206</v>
      </c>
      <c r="N143" s="99" t="s">
        <v>470</v>
      </c>
      <c r="O143" s="99" t="s">
        <v>190</v>
      </c>
      <c r="P143" s="102">
        <v>567937973</v>
      </c>
      <c r="Q143" s="102">
        <v>0</v>
      </c>
      <c r="R143" s="102">
        <v>567937973</v>
      </c>
      <c r="S143" s="99" t="s">
        <v>200</v>
      </c>
      <c r="T143" s="101" t="s">
        <v>24</v>
      </c>
      <c r="U143" s="99" t="s">
        <v>24</v>
      </c>
      <c r="V143" s="102">
        <v>0</v>
      </c>
      <c r="W143" s="99" t="s">
        <v>24</v>
      </c>
      <c r="X143" s="102">
        <v>0</v>
      </c>
      <c r="Y143" s="99" t="s">
        <v>24</v>
      </c>
    </row>
    <row r="144" spans="1:25" ht="15" thickBot="1" x14ac:dyDescent="0.35">
      <c r="A144" s="89">
        <v>134</v>
      </c>
      <c r="B144" s="41" t="s">
        <v>4849</v>
      </c>
      <c r="C144" s="99" t="s">
        <v>54</v>
      </c>
      <c r="D144" s="99"/>
      <c r="E144" s="100" t="s">
        <v>6069</v>
      </c>
      <c r="F144" s="101">
        <v>42341</v>
      </c>
      <c r="G144" s="99" t="s">
        <v>194</v>
      </c>
      <c r="H144" s="99" t="s">
        <v>310</v>
      </c>
      <c r="I144" s="99" t="s">
        <v>196</v>
      </c>
      <c r="J144" s="99" t="s">
        <v>188</v>
      </c>
      <c r="K144" s="99" t="s">
        <v>5881</v>
      </c>
      <c r="L144" s="99" t="s">
        <v>6070</v>
      </c>
      <c r="M144" s="99" t="s">
        <v>206</v>
      </c>
      <c r="N144" s="99" t="s">
        <v>470</v>
      </c>
      <c r="O144" s="99" t="s">
        <v>190</v>
      </c>
      <c r="P144" s="102">
        <v>101396646</v>
      </c>
      <c r="Q144" s="102">
        <v>32217500</v>
      </c>
      <c r="R144" s="102">
        <v>101396646</v>
      </c>
      <c r="S144" s="99" t="s">
        <v>200</v>
      </c>
      <c r="T144" s="101" t="s">
        <v>24</v>
      </c>
      <c r="U144" s="99" t="s">
        <v>24</v>
      </c>
      <c r="V144" s="102">
        <v>0</v>
      </c>
      <c r="W144" s="99" t="s">
        <v>24</v>
      </c>
      <c r="X144" s="102">
        <v>0</v>
      </c>
      <c r="Y144" s="99" t="s">
        <v>24</v>
      </c>
    </row>
    <row r="145" spans="1:25" ht="15" thickBot="1" x14ac:dyDescent="0.35">
      <c r="A145" s="89">
        <v>135</v>
      </c>
      <c r="B145" s="41" t="s">
        <v>4851</v>
      </c>
      <c r="C145" s="99" t="s">
        <v>54</v>
      </c>
      <c r="D145" s="99"/>
      <c r="E145" s="100" t="s">
        <v>6071</v>
      </c>
      <c r="F145" s="101">
        <v>42285</v>
      </c>
      <c r="G145" s="99" t="s">
        <v>194</v>
      </c>
      <c r="H145" s="99" t="s">
        <v>328</v>
      </c>
      <c r="I145" s="99" t="s">
        <v>196</v>
      </c>
      <c r="J145" s="99" t="s">
        <v>188</v>
      </c>
      <c r="K145" s="99" t="s">
        <v>5812</v>
      </c>
      <c r="L145" s="99" t="s">
        <v>6072</v>
      </c>
      <c r="M145" s="99" t="s">
        <v>207</v>
      </c>
      <c r="N145" s="99" t="s">
        <v>472</v>
      </c>
      <c r="O145" s="99" t="s">
        <v>190</v>
      </c>
      <c r="P145" s="102">
        <v>1323860120</v>
      </c>
      <c r="Q145" s="102">
        <v>1046290900</v>
      </c>
      <c r="R145" s="102">
        <v>0</v>
      </c>
      <c r="S145" s="99" t="s">
        <v>200</v>
      </c>
      <c r="T145" s="101" t="s">
        <v>24</v>
      </c>
      <c r="U145" s="99" t="s">
        <v>24</v>
      </c>
      <c r="V145" s="102">
        <v>0</v>
      </c>
      <c r="W145" s="99" t="s">
        <v>24</v>
      </c>
      <c r="X145" s="102">
        <v>0</v>
      </c>
      <c r="Y145" s="99" t="s">
        <v>24</v>
      </c>
    </row>
    <row r="146" spans="1:25" ht="15" thickBot="1" x14ac:dyDescent="0.35">
      <c r="A146" s="89">
        <v>136</v>
      </c>
      <c r="B146" s="41" t="s">
        <v>4853</v>
      </c>
      <c r="C146" s="99" t="s">
        <v>54</v>
      </c>
      <c r="D146" s="99"/>
      <c r="E146" s="100" t="s">
        <v>6073</v>
      </c>
      <c r="F146" s="101">
        <v>42306</v>
      </c>
      <c r="G146" s="99" t="s">
        <v>194</v>
      </c>
      <c r="H146" s="99" t="s">
        <v>328</v>
      </c>
      <c r="I146" s="99" t="s">
        <v>196</v>
      </c>
      <c r="J146" s="99" t="s">
        <v>188</v>
      </c>
      <c r="K146" s="99" t="s">
        <v>5794</v>
      </c>
      <c r="L146" s="99" t="s">
        <v>6074</v>
      </c>
      <c r="M146" s="99" t="s">
        <v>206</v>
      </c>
      <c r="N146" s="99" t="s">
        <v>470</v>
      </c>
      <c r="O146" s="99" t="s">
        <v>208</v>
      </c>
      <c r="P146" s="102">
        <v>2514763383</v>
      </c>
      <c r="Q146" s="102">
        <v>1810649240</v>
      </c>
      <c r="R146" s="102">
        <v>0</v>
      </c>
      <c r="S146" s="99" t="s">
        <v>200</v>
      </c>
      <c r="T146" s="101" t="s">
        <v>24</v>
      </c>
      <c r="U146" s="99" t="s">
        <v>24</v>
      </c>
      <c r="V146" s="102">
        <v>0</v>
      </c>
      <c r="W146" s="99" t="s">
        <v>24</v>
      </c>
      <c r="X146" s="102">
        <v>0</v>
      </c>
      <c r="Y146" s="99" t="s">
        <v>24</v>
      </c>
    </row>
    <row r="147" spans="1:25" ht="15" thickBot="1" x14ac:dyDescent="0.35">
      <c r="A147" s="89">
        <v>137</v>
      </c>
      <c r="B147" s="41" t="s">
        <v>4855</v>
      </c>
      <c r="C147" s="99" t="s">
        <v>54</v>
      </c>
      <c r="D147" s="99"/>
      <c r="E147" s="100" t="s">
        <v>6075</v>
      </c>
      <c r="F147" s="101">
        <v>42494</v>
      </c>
      <c r="G147" s="99" t="s">
        <v>194</v>
      </c>
      <c r="H147" s="99" t="s">
        <v>328</v>
      </c>
      <c r="I147" s="99" t="s">
        <v>196</v>
      </c>
      <c r="J147" s="99" t="s">
        <v>188</v>
      </c>
      <c r="K147" s="99" t="s">
        <v>5893</v>
      </c>
      <c r="L147" s="99" t="s">
        <v>6076</v>
      </c>
      <c r="M147" s="99" t="s">
        <v>277</v>
      </c>
      <c r="N147" s="99" t="s">
        <v>1273</v>
      </c>
      <c r="O147" s="99" t="s">
        <v>190</v>
      </c>
      <c r="P147" s="102">
        <v>1849127884</v>
      </c>
      <c r="Q147" s="102">
        <v>0</v>
      </c>
      <c r="R147" s="102">
        <v>0</v>
      </c>
      <c r="S147" s="99" t="s">
        <v>200</v>
      </c>
      <c r="T147" s="101" t="s">
        <v>24</v>
      </c>
      <c r="U147" s="99" t="s">
        <v>24</v>
      </c>
      <c r="V147" s="102">
        <v>0</v>
      </c>
      <c r="W147" s="99" t="s">
        <v>24</v>
      </c>
      <c r="X147" s="102">
        <v>0</v>
      </c>
      <c r="Y147" s="99" t="s">
        <v>24</v>
      </c>
    </row>
    <row r="148" spans="1:25" ht="15" thickBot="1" x14ac:dyDescent="0.35">
      <c r="A148" s="89">
        <v>138</v>
      </c>
      <c r="B148" s="41" t="s">
        <v>4859</v>
      </c>
      <c r="C148" s="99" t="s">
        <v>54</v>
      </c>
      <c r="D148" s="99"/>
      <c r="E148" s="100" t="s">
        <v>6077</v>
      </c>
      <c r="F148" s="101">
        <v>42471</v>
      </c>
      <c r="G148" s="99" t="s">
        <v>194</v>
      </c>
      <c r="H148" s="99" t="s">
        <v>328</v>
      </c>
      <c r="I148" s="99" t="s">
        <v>196</v>
      </c>
      <c r="J148" s="99" t="s">
        <v>188</v>
      </c>
      <c r="K148" s="99" t="s">
        <v>5893</v>
      </c>
      <c r="L148" s="99" t="s">
        <v>6078</v>
      </c>
      <c r="M148" s="99" t="s">
        <v>189</v>
      </c>
      <c r="N148" s="99" t="s">
        <v>305</v>
      </c>
      <c r="O148" s="99" t="s">
        <v>214</v>
      </c>
      <c r="P148" s="102">
        <v>3836864762</v>
      </c>
      <c r="Q148" s="102">
        <v>0</v>
      </c>
      <c r="R148" s="102">
        <v>0</v>
      </c>
      <c r="S148" s="99" t="s">
        <v>200</v>
      </c>
      <c r="T148" s="101" t="s">
        <v>24</v>
      </c>
      <c r="U148" s="99" t="s">
        <v>24</v>
      </c>
      <c r="V148" s="102">
        <v>0</v>
      </c>
      <c r="W148" s="99" t="s">
        <v>24</v>
      </c>
      <c r="X148" s="102">
        <v>0</v>
      </c>
      <c r="Y148" s="99" t="s">
        <v>24</v>
      </c>
    </row>
    <row r="149" spans="1:25" ht="15" thickBot="1" x14ac:dyDescent="0.35">
      <c r="A149" s="89">
        <v>139</v>
      </c>
      <c r="B149" s="41" t="s">
        <v>4861</v>
      </c>
      <c r="C149" s="99" t="s">
        <v>54</v>
      </c>
      <c r="D149" s="99"/>
      <c r="E149" s="100" t="s">
        <v>6079</v>
      </c>
      <c r="F149" s="101">
        <v>42411</v>
      </c>
      <c r="G149" s="99" t="s">
        <v>194</v>
      </c>
      <c r="H149" s="99" t="s">
        <v>310</v>
      </c>
      <c r="I149" s="99" t="s">
        <v>196</v>
      </c>
      <c r="J149" s="99" t="s">
        <v>188</v>
      </c>
      <c r="K149" s="99" t="s">
        <v>5930</v>
      </c>
      <c r="L149" s="99" t="s">
        <v>6080</v>
      </c>
      <c r="M149" s="99" t="s">
        <v>206</v>
      </c>
      <c r="N149" s="99" t="s">
        <v>470</v>
      </c>
      <c r="O149" s="99" t="s">
        <v>190</v>
      </c>
      <c r="P149" s="102">
        <v>87726519</v>
      </c>
      <c r="Q149" s="102">
        <v>72000000</v>
      </c>
      <c r="R149" s="102">
        <v>0</v>
      </c>
      <c r="S149" s="99" t="s">
        <v>200</v>
      </c>
      <c r="T149" s="101" t="s">
        <v>24</v>
      </c>
      <c r="U149" s="99" t="s">
        <v>24</v>
      </c>
      <c r="V149" s="102">
        <v>0</v>
      </c>
      <c r="W149" s="99" t="s">
        <v>24</v>
      </c>
      <c r="X149" s="102">
        <v>0</v>
      </c>
      <c r="Y149" s="99" t="s">
        <v>24</v>
      </c>
    </row>
    <row r="150" spans="1:25" ht="15" thickBot="1" x14ac:dyDescent="0.35">
      <c r="A150" s="89">
        <v>140</v>
      </c>
      <c r="B150" s="41" t="s">
        <v>4863</v>
      </c>
      <c r="C150" s="99" t="s">
        <v>54</v>
      </c>
      <c r="D150" s="99"/>
      <c r="E150" s="100" t="s">
        <v>6081</v>
      </c>
      <c r="F150" s="101">
        <v>42447</v>
      </c>
      <c r="G150" s="99" t="s">
        <v>194</v>
      </c>
      <c r="H150" s="99" t="s">
        <v>328</v>
      </c>
      <c r="I150" s="99" t="s">
        <v>196</v>
      </c>
      <c r="J150" s="99" t="s">
        <v>188</v>
      </c>
      <c r="K150" s="99" t="s">
        <v>5827</v>
      </c>
      <c r="L150" s="99" t="s">
        <v>6082</v>
      </c>
      <c r="M150" s="99" t="s">
        <v>207</v>
      </c>
      <c r="N150" s="99" t="s">
        <v>472</v>
      </c>
      <c r="O150" s="99" t="s">
        <v>214</v>
      </c>
      <c r="P150" s="102">
        <v>2596794284</v>
      </c>
      <c r="Q150" s="102">
        <v>83333333</v>
      </c>
      <c r="R150" s="102">
        <v>0</v>
      </c>
      <c r="S150" s="99" t="s">
        <v>200</v>
      </c>
      <c r="T150" s="101" t="s">
        <v>24</v>
      </c>
      <c r="U150" s="99" t="s">
        <v>24</v>
      </c>
      <c r="V150" s="102">
        <v>0</v>
      </c>
      <c r="W150" s="99" t="s">
        <v>24</v>
      </c>
      <c r="X150" s="102">
        <v>0</v>
      </c>
      <c r="Y150" s="99" t="s">
        <v>24</v>
      </c>
    </row>
    <row r="151" spans="1:25" ht="15" thickBot="1" x14ac:dyDescent="0.35">
      <c r="A151" s="89">
        <v>141</v>
      </c>
      <c r="B151" s="41" t="s">
        <v>4865</v>
      </c>
      <c r="C151" s="99" t="s">
        <v>54</v>
      </c>
      <c r="D151" s="99"/>
      <c r="E151" s="100" t="s">
        <v>6083</v>
      </c>
      <c r="F151" s="101">
        <v>42082</v>
      </c>
      <c r="G151" s="99" t="s">
        <v>194</v>
      </c>
      <c r="H151" s="99" t="s">
        <v>328</v>
      </c>
      <c r="I151" s="99" t="s">
        <v>196</v>
      </c>
      <c r="J151" s="99" t="s">
        <v>188</v>
      </c>
      <c r="K151" s="99" t="s">
        <v>5827</v>
      </c>
      <c r="L151" s="99" t="s">
        <v>6084</v>
      </c>
      <c r="M151" s="99" t="s">
        <v>235</v>
      </c>
      <c r="N151" s="99" t="s">
        <v>757</v>
      </c>
      <c r="O151" s="99" t="s">
        <v>214</v>
      </c>
      <c r="P151" s="102">
        <v>273314798</v>
      </c>
      <c r="Q151" s="102">
        <v>285000000</v>
      </c>
      <c r="R151" s="102">
        <v>0</v>
      </c>
      <c r="S151" s="99" t="s">
        <v>200</v>
      </c>
      <c r="T151" s="101" t="s">
        <v>24</v>
      </c>
      <c r="U151" s="99" t="s">
        <v>24</v>
      </c>
      <c r="V151" s="102">
        <v>0</v>
      </c>
      <c r="W151" s="99" t="s">
        <v>24</v>
      </c>
      <c r="X151" s="102">
        <v>0</v>
      </c>
      <c r="Y151" s="99" t="s">
        <v>24</v>
      </c>
    </row>
    <row r="152" spans="1:25" ht="15" thickBot="1" x14ac:dyDescent="0.35">
      <c r="A152" s="89">
        <v>142</v>
      </c>
      <c r="B152" s="41" t="s">
        <v>4867</v>
      </c>
      <c r="C152" s="99" t="s">
        <v>54</v>
      </c>
      <c r="D152" s="99"/>
      <c r="E152" s="100" t="s">
        <v>6085</v>
      </c>
      <c r="F152" s="101">
        <v>42352</v>
      </c>
      <c r="G152" s="99" t="s">
        <v>194</v>
      </c>
      <c r="H152" s="99" t="s">
        <v>310</v>
      </c>
      <c r="I152" s="99" t="s">
        <v>196</v>
      </c>
      <c r="J152" s="99" t="s">
        <v>188</v>
      </c>
      <c r="K152" s="99" t="s">
        <v>5815</v>
      </c>
      <c r="L152" s="99" t="s">
        <v>6086</v>
      </c>
      <c r="M152" s="99" t="s">
        <v>206</v>
      </c>
      <c r="N152" s="99" t="s">
        <v>470</v>
      </c>
      <c r="O152" s="99" t="s">
        <v>190</v>
      </c>
      <c r="P152" s="102">
        <v>261823991</v>
      </c>
      <c r="Q152" s="102">
        <v>209469122</v>
      </c>
      <c r="R152" s="102">
        <v>0</v>
      </c>
      <c r="S152" s="99" t="s">
        <v>200</v>
      </c>
      <c r="T152" s="101" t="s">
        <v>24</v>
      </c>
      <c r="U152" s="99" t="s">
        <v>24</v>
      </c>
      <c r="V152" s="102">
        <v>0</v>
      </c>
      <c r="W152" s="99" t="s">
        <v>24</v>
      </c>
      <c r="X152" s="102">
        <v>0</v>
      </c>
      <c r="Y152" s="99" t="s">
        <v>24</v>
      </c>
    </row>
    <row r="153" spans="1:25" ht="15" thickBot="1" x14ac:dyDescent="0.35">
      <c r="A153" s="89">
        <v>143</v>
      </c>
      <c r="B153" s="41" t="s">
        <v>4869</v>
      </c>
      <c r="C153" s="99" t="s">
        <v>54</v>
      </c>
      <c r="D153" s="99"/>
      <c r="E153" s="100" t="s">
        <v>6087</v>
      </c>
      <c r="F153" s="101">
        <v>42402</v>
      </c>
      <c r="G153" s="99" t="s">
        <v>194</v>
      </c>
      <c r="H153" s="99" t="s">
        <v>310</v>
      </c>
      <c r="I153" s="99" t="s">
        <v>196</v>
      </c>
      <c r="J153" s="99" t="s">
        <v>188</v>
      </c>
      <c r="K153" s="99" t="s">
        <v>5805</v>
      </c>
      <c r="L153" s="99" t="s">
        <v>6088</v>
      </c>
      <c r="M153" s="99" t="s">
        <v>206</v>
      </c>
      <c r="N153" s="99" t="s">
        <v>470</v>
      </c>
      <c r="O153" s="99" t="s">
        <v>190</v>
      </c>
      <c r="P153" s="102">
        <v>205021042</v>
      </c>
      <c r="Q153" s="102">
        <v>352681105</v>
      </c>
      <c r="R153" s="102">
        <v>205021042</v>
      </c>
      <c r="S153" s="99" t="s">
        <v>200</v>
      </c>
      <c r="T153" s="101">
        <v>44497</v>
      </c>
      <c r="U153" s="99" t="s">
        <v>201</v>
      </c>
      <c r="V153" s="102">
        <v>0</v>
      </c>
      <c r="W153" s="99"/>
      <c r="X153" s="102">
        <v>0</v>
      </c>
      <c r="Y153" s="99" t="s">
        <v>6089</v>
      </c>
    </row>
    <row r="154" spans="1:25" ht="15" thickBot="1" x14ac:dyDescent="0.35">
      <c r="A154" s="89">
        <v>144</v>
      </c>
      <c r="B154" s="41" t="s">
        <v>4871</v>
      </c>
      <c r="C154" s="99" t="s">
        <v>54</v>
      </c>
      <c r="D154" s="99"/>
      <c r="E154" s="100" t="s">
        <v>6090</v>
      </c>
      <c r="F154" s="101">
        <v>42466</v>
      </c>
      <c r="G154" s="99" t="s">
        <v>194</v>
      </c>
      <c r="H154" s="99" t="s">
        <v>328</v>
      </c>
      <c r="I154" s="99" t="s">
        <v>196</v>
      </c>
      <c r="J154" s="99" t="s">
        <v>188</v>
      </c>
      <c r="K154" s="99" t="s">
        <v>5805</v>
      </c>
      <c r="L154" s="99" t="s">
        <v>6091</v>
      </c>
      <c r="M154" s="99" t="s">
        <v>255</v>
      </c>
      <c r="N154" s="99" t="s">
        <v>990</v>
      </c>
      <c r="O154" s="99" t="s">
        <v>214</v>
      </c>
      <c r="P154" s="102">
        <v>454692880</v>
      </c>
      <c r="Q154" s="102">
        <v>373181200</v>
      </c>
      <c r="R154" s="102">
        <v>0</v>
      </c>
      <c r="S154" s="99" t="s">
        <v>200</v>
      </c>
      <c r="T154" s="101" t="s">
        <v>24</v>
      </c>
      <c r="U154" s="99" t="s">
        <v>24</v>
      </c>
      <c r="V154" s="102">
        <v>0</v>
      </c>
      <c r="W154" s="99" t="s">
        <v>24</v>
      </c>
      <c r="X154" s="102">
        <v>0</v>
      </c>
      <c r="Y154" s="99" t="s">
        <v>24</v>
      </c>
    </row>
    <row r="155" spans="1:25" ht="15" thickBot="1" x14ac:dyDescent="0.35">
      <c r="A155" s="89">
        <v>145</v>
      </c>
      <c r="B155" s="41" t="s">
        <v>4873</v>
      </c>
      <c r="C155" s="99" t="s">
        <v>54</v>
      </c>
      <c r="D155" s="99"/>
      <c r="E155" s="100" t="s">
        <v>6092</v>
      </c>
      <c r="F155" s="101">
        <v>42486</v>
      </c>
      <c r="G155" s="99" t="s">
        <v>194</v>
      </c>
      <c r="H155" s="99" t="s">
        <v>328</v>
      </c>
      <c r="I155" s="99" t="s">
        <v>196</v>
      </c>
      <c r="J155" s="99" t="s">
        <v>188</v>
      </c>
      <c r="K155" s="99" t="s">
        <v>5815</v>
      </c>
      <c r="L155" s="99" t="s">
        <v>7189</v>
      </c>
      <c r="M155" s="99" t="s">
        <v>277</v>
      </c>
      <c r="N155" s="99" t="s">
        <v>1273</v>
      </c>
      <c r="O155" s="99" t="s">
        <v>219</v>
      </c>
      <c r="P155" s="102">
        <v>14460124903</v>
      </c>
      <c r="Q155" s="102">
        <v>11472944759</v>
      </c>
      <c r="R155" s="102">
        <v>0</v>
      </c>
      <c r="S155" s="99" t="s">
        <v>200</v>
      </c>
      <c r="T155" s="101" t="s">
        <v>24</v>
      </c>
      <c r="U155" s="99" t="s">
        <v>24</v>
      </c>
      <c r="V155" s="102">
        <v>0</v>
      </c>
      <c r="W155" s="99" t="s">
        <v>24</v>
      </c>
      <c r="X155" s="102">
        <v>0</v>
      </c>
      <c r="Y155" s="99" t="s">
        <v>24</v>
      </c>
    </row>
    <row r="156" spans="1:25" ht="15" thickBot="1" x14ac:dyDescent="0.35">
      <c r="A156" s="89">
        <v>146</v>
      </c>
      <c r="B156" s="41" t="s">
        <v>4875</v>
      </c>
      <c r="C156" s="99" t="s">
        <v>54</v>
      </c>
      <c r="D156" s="99"/>
      <c r="E156" s="100" t="s">
        <v>6093</v>
      </c>
      <c r="F156" s="101">
        <v>42093</v>
      </c>
      <c r="G156" s="99" t="s">
        <v>194</v>
      </c>
      <c r="H156" s="99" t="s">
        <v>310</v>
      </c>
      <c r="I156" s="99" t="s">
        <v>196</v>
      </c>
      <c r="J156" s="99" t="s">
        <v>188</v>
      </c>
      <c r="K156" s="99" t="s">
        <v>5827</v>
      </c>
      <c r="L156" s="99" t="s">
        <v>6094</v>
      </c>
      <c r="M156" s="99" t="s">
        <v>206</v>
      </c>
      <c r="N156" s="99" t="s">
        <v>470</v>
      </c>
      <c r="O156" s="99" t="s">
        <v>190</v>
      </c>
      <c r="P156" s="102">
        <v>392112012</v>
      </c>
      <c r="Q156" s="102">
        <v>311768034</v>
      </c>
      <c r="R156" s="102">
        <v>392112012</v>
      </c>
      <c r="S156" s="99" t="s">
        <v>200</v>
      </c>
      <c r="T156" s="101" t="s">
        <v>24</v>
      </c>
      <c r="U156" s="99" t="s">
        <v>24</v>
      </c>
      <c r="V156" s="102">
        <v>0</v>
      </c>
      <c r="W156" s="99" t="s">
        <v>24</v>
      </c>
      <c r="X156" s="102">
        <v>0</v>
      </c>
      <c r="Y156" s="99" t="s">
        <v>24</v>
      </c>
    </row>
    <row r="157" spans="1:25" ht="15" thickBot="1" x14ac:dyDescent="0.35">
      <c r="A157" s="89">
        <v>147</v>
      </c>
      <c r="B157" s="41" t="s">
        <v>4877</v>
      </c>
      <c r="C157" s="99" t="s">
        <v>54</v>
      </c>
      <c r="D157" s="99"/>
      <c r="E157" s="100" t="s">
        <v>6095</v>
      </c>
      <c r="F157" s="101">
        <v>42444</v>
      </c>
      <c r="G157" s="99" t="s">
        <v>194</v>
      </c>
      <c r="H157" s="99" t="s">
        <v>310</v>
      </c>
      <c r="I157" s="99" t="s">
        <v>196</v>
      </c>
      <c r="J157" s="99" t="s">
        <v>188</v>
      </c>
      <c r="K157" s="99" t="s">
        <v>5881</v>
      </c>
      <c r="L157" s="99" t="s">
        <v>6096</v>
      </c>
      <c r="M157" s="99" t="s">
        <v>206</v>
      </c>
      <c r="N157" s="99" t="s">
        <v>470</v>
      </c>
      <c r="O157" s="99" t="s">
        <v>190</v>
      </c>
      <c r="P157" s="102">
        <v>349984975</v>
      </c>
      <c r="Q157" s="102">
        <v>116352000</v>
      </c>
      <c r="R157" s="102">
        <v>349984975</v>
      </c>
      <c r="S157" s="99" t="s">
        <v>200</v>
      </c>
      <c r="T157" s="101" t="s">
        <v>24</v>
      </c>
      <c r="U157" s="99" t="s">
        <v>24</v>
      </c>
      <c r="V157" s="102">
        <v>0</v>
      </c>
      <c r="W157" s="99" t="s">
        <v>24</v>
      </c>
      <c r="X157" s="102">
        <v>0</v>
      </c>
      <c r="Y157" s="99" t="s">
        <v>24</v>
      </c>
    </row>
    <row r="158" spans="1:25" ht="15" thickBot="1" x14ac:dyDescent="0.35">
      <c r="A158" s="89">
        <v>148</v>
      </c>
      <c r="B158" s="41" t="s">
        <v>4879</v>
      </c>
      <c r="C158" s="99" t="s">
        <v>54</v>
      </c>
      <c r="D158" s="99"/>
      <c r="E158" s="100" t="s">
        <v>6097</v>
      </c>
      <c r="F158" s="101">
        <v>42397</v>
      </c>
      <c r="G158" s="99" t="s">
        <v>194</v>
      </c>
      <c r="H158" s="99" t="s">
        <v>328</v>
      </c>
      <c r="I158" s="99" t="s">
        <v>196</v>
      </c>
      <c r="J158" s="99" t="s">
        <v>188</v>
      </c>
      <c r="K158" s="99" t="s">
        <v>5984</v>
      </c>
      <c r="L158" s="99" t="s">
        <v>6098</v>
      </c>
      <c r="M158" s="99" t="s">
        <v>207</v>
      </c>
      <c r="N158" s="99" t="s">
        <v>472</v>
      </c>
      <c r="O158" s="99" t="s">
        <v>190</v>
      </c>
      <c r="P158" s="102">
        <v>1185487792</v>
      </c>
      <c r="Q158" s="102">
        <v>982150450</v>
      </c>
      <c r="R158" s="102">
        <v>0</v>
      </c>
      <c r="S158" s="99" t="s">
        <v>200</v>
      </c>
      <c r="T158" s="101" t="s">
        <v>24</v>
      </c>
      <c r="U158" s="99" t="s">
        <v>24</v>
      </c>
      <c r="V158" s="102">
        <v>0</v>
      </c>
      <c r="W158" s="99" t="s">
        <v>24</v>
      </c>
      <c r="X158" s="102">
        <v>0</v>
      </c>
      <c r="Y158" s="99" t="s">
        <v>24</v>
      </c>
    </row>
    <row r="159" spans="1:25" ht="15" thickBot="1" x14ac:dyDescent="0.35">
      <c r="A159" s="89">
        <v>149</v>
      </c>
      <c r="B159" s="41" t="s">
        <v>4881</v>
      </c>
      <c r="C159" s="99" t="s">
        <v>54</v>
      </c>
      <c r="D159" s="99"/>
      <c r="E159" s="100" t="s">
        <v>6099</v>
      </c>
      <c r="F159" s="101">
        <v>42424</v>
      </c>
      <c r="G159" s="99" t="s">
        <v>194</v>
      </c>
      <c r="H159" s="99" t="s">
        <v>328</v>
      </c>
      <c r="I159" s="99" t="s">
        <v>196</v>
      </c>
      <c r="J159" s="99" t="s">
        <v>188</v>
      </c>
      <c r="K159" s="99" t="s">
        <v>5794</v>
      </c>
      <c r="L159" s="99" t="s">
        <v>6100</v>
      </c>
      <c r="M159" s="99" t="s">
        <v>206</v>
      </c>
      <c r="N159" s="99" t="s">
        <v>470</v>
      </c>
      <c r="O159" s="99" t="s">
        <v>190</v>
      </c>
      <c r="P159" s="102">
        <v>679564297</v>
      </c>
      <c r="Q159" s="102">
        <v>557740469</v>
      </c>
      <c r="R159" s="102">
        <v>0</v>
      </c>
      <c r="S159" s="99" t="s">
        <v>200</v>
      </c>
      <c r="T159" s="101" t="s">
        <v>24</v>
      </c>
      <c r="U159" s="99" t="s">
        <v>24</v>
      </c>
      <c r="V159" s="102">
        <v>0</v>
      </c>
      <c r="W159" s="99" t="s">
        <v>24</v>
      </c>
      <c r="X159" s="102">
        <v>0</v>
      </c>
      <c r="Y159" s="99" t="s">
        <v>24</v>
      </c>
    </row>
    <row r="160" spans="1:25" ht="15" thickBot="1" x14ac:dyDescent="0.35">
      <c r="A160" s="89">
        <v>150</v>
      </c>
      <c r="B160" s="41" t="s">
        <v>4490</v>
      </c>
      <c r="C160" s="99" t="s">
        <v>54</v>
      </c>
      <c r="D160" s="99"/>
      <c r="E160" s="100" t="s">
        <v>6101</v>
      </c>
      <c r="F160" s="101">
        <v>42550</v>
      </c>
      <c r="G160" s="99" t="s">
        <v>194</v>
      </c>
      <c r="H160" s="99" t="s">
        <v>328</v>
      </c>
      <c r="I160" s="99" t="s">
        <v>196</v>
      </c>
      <c r="J160" s="99" t="s">
        <v>188</v>
      </c>
      <c r="K160" s="99" t="s">
        <v>5815</v>
      </c>
      <c r="L160" s="99" t="s">
        <v>6102</v>
      </c>
      <c r="M160" s="99" t="s">
        <v>206</v>
      </c>
      <c r="N160" s="99" t="s">
        <v>470</v>
      </c>
      <c r="O160" s="99" t="s">
        <v>214</v>
      </c>
      <c r="P160" s="102">
        <v>436085201</v>
      </c>
      <c r="Q160" s="102">
        <v>363079094</v>
      </c>
      <c r="R160" s="102">
        <v>0</v>
      </c>
      <c r="S160" s="99" t="s">
        <v>200</v>
      </c>
      <c r="T160" s="101" t="s">
        <v>24</v>
      </c>
      <c r="U160" s="99" t="s">
        <v>24</v>
      </c>
      <c r="V160" s="102">
        <v>0</v>
      </c>
      <c r="W160" s="99" t="s">
        <v>24</v>
      </c>
      <c r="X160" s="102">
        <v>0</v>
      </c>
      <c r="Y160" s="99" t="s">
        <v>24</v>
      </c>
    </row>
    <row r="161" spans="1:25" ht="15" thickBot="1" x14ac:dyDescent="0.35">
      <c r="A161" s="89">
        <v>151</v>
      </c>
      <c r="B161" s="41" t="s">
        <v>4495</v>
      </c>
      <c r="C161" s="99" t="s">
        <v>54</v>
      </c>
      <c r="D161" s="99"/>
      <c r="E161" s="100" t="s">
        <v>6103</v>
      </c>
      <c r="F161" s="101">
        <v>42535</v>
      </c>
      <c r="G161" s="99" t="s">
        <v>194</v>
      </c>
      <c r="H161" s="99" t="s">
        <v>328</v>
      </c>
      <c r="I161" s="99" t="s">
        <v>196</v>
      </c>
      <c r="J161" s="99" t="s">
        <v>188</v>
      </c>
      <c r="K161" s="99" t="s">
        <v>5805</v>
      </c>
      <c r="L161" s="99" t="s">
        <v>6104</v>
      </c>
      <c r="M161" s="99" t="s">
        <v>207</v>
      </c>
      <c r="N161" s="99" t="s">
        <v>472</v>
      </c>
      <c r="O161" s="99" t="s">
        <v>190</v>
      </c>
      <c r="P161" s="102">
        <v>3823054836</v>
      </c>
      <c r="Q161" s="102">
        <v>14964684</v>
      </c>
      <c r="R161" s="102">
        <v>0</v>
      </c>
      <c r="S161" s="99" t="s">
        <v>200</v>
      </c>
      <c r="T161" s="101" t="s">
        <v>24</v>
      </c>
      <c r="U161" s="99" t="s">
        <v>24</v>
      </c>
      <c r="V161" s="102">
        <v>0</v>
      </c>
      <c r="W161" s="99" t="s">
        <v>24</v>
      </c>
      <c r="X161" s="102">
        <v>0</v>
      </c>
      <c r="Y161" s="99" t="s">
        <v>24</v>
      </c>
    </row>
    <row r="162" spans="1:25" ht="15" thickBot="1" x14ac:dyDescent="0.35">
      <c r="A162" s="89">
        <v>152</v>
      </c>
      <c r="B162" s="41" t="s">
        <v>4498</v>
      </c>
      <c r="C162" s="99" t="s">
        <v>54</v>
      </c>
      <c r="D162" s="99"/>
      <c r="E162" s="100" t="s">
        <v>6105</v>
      </c>
      <c r="F162" s="101">
        <v>42482</v>
      </c>
      <c r="G162" s="99" t="s">
        <v>194</v>
      </c>
      <c r="H162" s="99" t="s">
        <v>310</v>
      </c>
      <c r="I162" s="99" t="s">
        <v>196</v>
      </c>
      <c r="J162" s="99" t="s">
        <v>188</v>
      </c>
      <c r="K162" s="99" t="s">
        <v>5881</v>
      </c>
      <c r="L162" s="99" t="s">
        <v>6106</v>
      </c>
      <c r="M162" s="99" t="s">
        <v>206</v>
      </c>
      <c r="N162" s="99" t="s">
        <v>470</v>
      </c>
      <c r="O162" s="99" t="s">
        <v>190</v>
      </c>
      <c r="P162" s="102">
        <v>87372000</v>
      </c>
      <c r="Q162" s="102">
        <v>0</v>
      </c>
      <c r="R162" s="102">
        <v>87372000</v>
      </c>
      <c r="S162" s="99" t="s">
        <v>200</v>
      </c>
      <c r="T162" s="101" t="s">
        <v>24</v>
      </c>
      <c r="U162" s="99" t="s">
        <v>24</v>
      </c>
      <c r="V162" s="102">
        <v>0</v>
      </c>
      <c r="W162" s="99" t="s">
        <v>24</v>
      </c>
      <c r="X162" s="102">
        <v>0</v>
      </c>
      <c r="Y162" s="99" t="s">
        <v>24</v>
      </c>
    </row>
    <row r="163" spans="1:25" ht="15" thickBot="1" x14ac:dyDescent="0.35">
      <c r="A163" s="89">
        <v>153</v>
      </c>
      <c r="B163" s="41" t="s">
        <v>4501</v>
      </c>
      <c r="C163" s="99" t="s">
        <v>54</v>
      </c>
      <c r="D163" s="99"/>
      <c r="E163" s="100" t="s">
        <v>6107</v>
      </c>
      <c r="F163" s="101">
        <v>42489</v>
      </c>
      <c r="G163" s="99" t="s">
        <v>194</v>
      </c>
      <c r="H163" s="99" t="s">
        <v>310</v>
      </c>
      <c r="I163" s="99" t="s">
        <v>196</v>
      </c>
      <c r="J163" s="99" t="s">
        <v>188</v>
      </c>
      <c r="K163" s="99" t="s">
        <v>5881</v>
      </c>
      <c r="L163" s="99" t="s">
        <v>6108</v>
      </c>
      <c r="M163" s="99" t="s">
        <v>284</v>
      </c>
      <c r="N163" s="99" t="s">
        <v>1391</v>
      </c>
      <c r="O163" s="99" t="s">
        <v>214</v>
      </c>
      <c r="P163" s="102">
        <v>67254179</v>
      </c>
      <c r="Q163" s="102">
        <v>54500276</v>
      </c>
      <c r="R163" s="102">
        <v>0</v>
      </c>
      <c r="S163" s="99" t="s">
        <v>200</v>
      </c>
      <c r="T163" s="101" t="s">
        <v>24</v>
      </c>
      <c r="U163" s="99" t="s">
        <v>24</v>
      </c>
      <c r="V163" s="102">
        <v>0</v>
      </c>
      <c r="W163" s="99" t="s">
        <v>24</v>
      </c>
      <c r="X163" s="102">
        <v>0</v>
      </c>
      <c r="Y163" s="99" t="s">
        <v>24</v>
      </c>
    </row>
    <row r="164" spans="1:25" ht="15" thickBot="1" x14ac:dyDescent="0.35">
      <c r="A164" s="89">
        <v>154</v>
      </c>
      <c r="B164" s="41" t="s">
        <v>4504</v>
      </c>
      <c r="C164" s="99" t="s">
        <v>54</v>
      </c>
      <c r="D164" s="99"/>
      <c r="E164" s="100" t="s">
        <v>6109</v>
      </c>
      <c r="F164" s="101">
        <v>42394</v>
      </c>
      <c r="G164" s="99" t="s">
        <v>194</v>
      </c>
      <c r="H164" s="99" t="s">
        <v>310</v>
      </c>
      <c r="I164" s="99" t="s">
        <v>196</v>
      </c>
      <c r="J164" s="99" t="s">
        <v>188</v>
      </c>
      <c r="K164" s="99" t="s">
        <v>5881</v>
      </c>
      <c r="L164" s="99" t="s">
        <v>6110</v>
      </c>
      <c r="M164" s="99" t="s">
        <v>284</v>
      </c>
      <c r="N164" s="99" t="s">
        <v>1391</v>
      </c>
      <c r="O164" s="99" t="s">
        <v>214</v>
      </c>
      <c r="P164" s="102">
        <v>39171638</v>
      </c>
      <c r="Q164" s="102">
        <v>31743233</v>
      </c>
      <c r="R164" s="102">
        <v>0</v>
      </c>
      <c r="S164" s="99" t="s">
        <v>200</v>
      </c>
      <c r="T164" s="101" t="s">
        <v>24</v>
      </c>
      <c r="U164" s="99" t="s">
        <v>24</v>
      </c>
      <c r="V164" s="102">
        <v>0</v>
      </c>
      <c r="W164" s="99" t="s">
        <v>24</v>
      </c>
      <c r="X164" s="102">
        <v>0</v>
      </c>
      <c r="Y164" s="99" t="s">
        <v>24</v>
      </c>
    </row>
    <row r="165" spans="1:25" ht="15" thickBot="1" x14ac:dyDescent="0.35">
      <c r="A165" s="89">
        <v>155</v>
      </c>
      <c r="B165" s="41" t="s">
        <v>4507</v>
      </c>
      <c r="C165" s="99" t="s">
        <v>54</v>
      </c>
      <c r="D165" s="99"/>
      <c r="E165" s="100" t="s">
        <v>6111</v>
      </c>
      <c r="F165" s="101">
        <v>42489</v>
      </c>
      <c r="G165" s="99" t="s">
        <v>194</v>
      </c>
      <c r="H165" s="99" t="s">
        <v>310</v>
      </c>
      <c r="I165" s="99" t="s">
        <v>196</v>
      </c>
      <c r="J165" s="99" t="s">
        <v>188</v>
      </c>
      <c r="K165" s="99" t="s">
        <v>5881</v>
      </c>
      <c r="L165" s="99" t="s">
        <v>6112</v>
      </c>
      <c r="M165" s="99" t="s">
        <v>284</v>
      </c>
      <c r="N165" s="99" t="s">
        <v>1391</v>
      </c>
      <c r="O165" s="99" t="s">
        <v>214</v>
      </c>
      <c r="P165" s="102">
        <v>67774624</v>
      </c>
      <c r="Q165" s="102">
        <v>54922025</v>
      </c>
      <c r="R165" s="102">
        <v>0</v>
      </c>
      <c r="S165" s="99" t="s">
        <v>200</v>
      </c>
      <c r="T165" s="101" t="s">
        <v>24</v>
      </c>
      <c r="U165" s="99" t="s">
        <v>24</v>
      </c>
      <c r="V165" s="102">
        <v>0</v>
      </c>
      <c r="W165" s="99" t="s">
        <v>24</v>
      </c>
      <c r="X165" s="102">
        <v>0</v>
      </c>
      <c r="Y165" s="99" t="s">
        <v>24</v>
      </c>
    </row>
    <row r="166" spans="1:25" ht="15" thickBot="1" x14ac:dyDescent="0.35">
      <c r="A166" s="89">
        <v>156</v>
      </c>
      <c r="B166" s="41" t="s">
        <v>4509</v>
      </c>
      <c r="C166" s="99" t="s">
        <v>54</v>
      </c>
      <c r="D166" s="99"/>
      <c r="E166" s="100" t="s">
        <v>6113</v>
      </c>
      <c r="F166" s="101">
        <v>42424</v>
      </c>
      <c r="G166" s="99" t="s">
        <v>194</v>
      </c>
      <c r="H166" s="99" t="s">
        <v>328</v>
      </c>
      <c r="I166" s="99" t="s">
        <v>196</v>
      </c>
      <c r="J166" s="99" t="s">
        <v>188</v>
      </c>
      <c r="K166" s="99" t="s">
        <v>5984</v>
      </c>
      <c r="L166" s="99" t="s">
        <v>6114</v>
      </c>
      <c r="M166" s="99" t="s">
        <v>206</v>
      </c>
      <c r="N166" s="99" t="s">
        <v>470</v>
      </c>
      <c r="O166" s="99" t="s">
        <v>214</v>
      </c>
      <c r="P166" s="102">
        <v>1025094453</v>
      </c>
      <c r="Q166" s="102">
        <v>841328280</v>
      </c>
      <c r="R166" s="102">
        <v>0</v>
      </c>
      <c r="S166" s="99" t="s">
        <v>200</v>
      </c>
      <c r="T166" s="101" t="s">
        <v>24</v>
      </c>
      <c r="U166" s="99" t="s">
        <v>24</v>
      </c>
      <c r="V166" s="102">
        <v>0</v>
      </c>
      <c r="W166" s="99" t="s">
        <v>24</v>
      </c>
      <c r="X166" s="102">
        <v>0</v>
      </c>
      <c r="Y166" s="99" t="s">
        <v>24</v>
      </c>
    </row>
    <row r="167" spans="1:25" ht="15" thickBot="1" x14ac:dyDescent="0.35">
      <c r="A167" s="89">
        <v>157</v>
      </c>
      <c r="B167" s="41" t="s">
        <v>4511</v>
      </c>
      <c r="C167" s="99" t="s">
        <v>54</v>
      </c>
      <c r="D167" s="99"/>
      <c r="E167" s="100" t="s">
        <v>6115</v>
      </c>
      <c r="F167" s="101">
        <v>42607</v>
      </c>
      <c r="G167" s="99" t="s">
        <v>194</v>
      </c>
      <c r="H167" s="99" t="s">
        <v>328</v>
      </c>
      <c r="I167" s="99" t="s">
        <v>196</v>
      </c>
      <c r="J167" s="99" t="s">
        <v>188</v>
      </c>
      <c r="K167" s="99" t="s">
        <v>5815</v>
      </c>
      <c r="L167" s="99" t="s">
        <v>6116</v>
      </c>
      <c r="M167" s="99" t="s">
        <v>207</v>
      </c>
      <c r="N167" s="99" t="s">
        <v>472</v>
      </c>
      <c r="O167" s="99" t="s">
        <v>214</v>
      </c>
      <c r="P167" s="102">
        <v>3732000000</v>
      </c>
      <c r="Q167" s="102">
        <v>3732800000</v>
      </c>
      <c r="R167" s="102">
        <v>0</v>
      </c>
      <c r="S167" s="99" t="s">
        <v>200</v>
      </c>
      <c r="T167" s="101" t="s">
        <v>24</v>
      </c>
      <c r="U167" s="99" t="s">
        <v>24</v>
      </c>
      <c r="V167" s="102">
        <v>0</v>
      </c>
      <c r="W167" s="99" t="s">
        <v>24</v>
      </c>
      <c r="X167" s="102">
        <v>0</v>
      </c>
      <c r="Y167" s="99" t="s">
        <v>24</v>
      </c>
    </row>
    <row r="168" spans="1:25" ht="15" thickBot="1" x14ac:dyDescent="0.35">
      <c r="A168" s="89">
        <v>158</v>
      </c>
      <c r="B168" s="41" t="s">
        <v>4514</v>
      </c>
      <c r="C168" s="99" t="s">
        <v>54</v>
      </c>
      <c r="D168" s="99"/>
      <c r="E168" s="100" t="s">
        <v>6117</v>
      </c>
      <c r="F168" s="101">
        <v>42590</v>
      </c>
      <c r="G168" s="99" t="s">
        <v>194</v>
      </c>
      <c r="H168" s="99" t="s">
        <v>328</v>
      </c>
      <c r="I168" s="99" t="s">
        <v>196</v>
      </c>
      <c r="J168" s="99" t="s">
        <v>188</v>
      </c>
      <c r="K168" s="99" t="s">
        <v>5893</v>
      </c>
      <c r="L168" s="99" t="s">
        <v>7190</v>
      </c>
      <c r="M168" s="99" t="s">
        <v>277</v>
      </c>
      <c r="N168" s="99" t="s">
        <v>1273</v>
      </c>
      <c r="O168" s="99" t="s">
        <v>208</v>
      </c>
      <c r="P168" s="102">
        <v>70824408705</v>
      </c>
      <c r="Q168" s="102">
        <v>1283765210</v>
      </c>
      <c r="R168" s="102">
        <v>0</v>
      </c>
      <c r="S168" s="99" t="s">
        <v>200</v>
      </c>
      <c r="T168" s="101" t="s">
        <v>24</v>
      </c>
      <c r="U168" s="99" t="s">
        <v>24</v>
      </c>
      <c r="V168" s="102">
        <v>0</v>
      </c>
      <c r="W168" s="99" t="s">
        <v>24</v>
      </c>
      <c r="X168" s="102">
        <v>0</v>
      </c>
      <c r="Y168" s="99" t="s">
        <v>24</v>
      </c>
    </row>
    <row r="169" spans="1:25" ht="15" thickBot="1" x14ac:dyDescent="0.35">
      <c r="A169" s="89">
        <v>159</v>
      </c>
      <c r="B169" s="41" t="s">
        <v>4517</v>
      </c>
      <c r="C169" s="99" t="s">
        <v>54</v>
      </c>
      <c r="D169" s="99"/>
      <c r="E169" s="100" t="s">
        <v>6118</v>
      </c>
      <c r="F169" s="101">
        <v>42437</v>
      </c>
      <c r="G169" s="99" t="s">
        <v>194</v>
      </c>
      <c r="H169" s="99" t="s">
        <v>310</v>
      </c>
      <c r="I169" s="99" t="s">
        <v>196</v>
      </c>
      <c r="J169" s="99" t="s">
        <v>188</v>
      </c>
      <c r="K169" s="99" t="s">
        <v>5930</v>
      </c>
      <c r="L169" s="99" t="s">
        <v>6119</v>
      </c>
      <c r="M169" s="99" t="s">
        <v>206</v>
      </c>
      <c r="N169" s="99" t="s">
        <v>470</v>
      </c>
      <c r="O169" s="99" t="s">
        <v>190</v>
      </c>
      <c r="P169" s="102">
        <v>462990807</v>
      </c>
      <c r="Q169" s="102">
        <v>379991578</v>
      </c>
      <c r="R169" s="102">
        <v>462990807</v>
      </c>
      <c r="S169" s="99" t="s">
        <v>200</v>
      </c>
      <c r="T169" s="101" t="s">
        <v>24</v>
      </c>
      <c r="U169" s="99" t="s">
        <v>24</v>
      </c>
      <c r="V169" s="102">
        <v>0</v>
      </c>
      <c r="W169" s="99" t="s">
        <v>24</v>
      </c>
      <c r="X169" s="102">
        <v>0</v>
      </c>
      <c r="Y169" s="99" t="s">
        <v>24</v>
      </c>
    </row>
    <row r="170" spans="1:25" ht="15" thickBot="1" x14ac:dyDescent="0.35">
      <c r="A170" s="89">
        <v>160</v>
      </c>
      <c r="B170" s="41" t="s">
        <v>4519</v>
      </c>
      <c r="C170" s="99" t="s">
        <v>54</v>
      </c>
      <c r="D170" s="99"/>
      <c r="E170" s="100" t="s">
        <v>6120</v>
      </c>
      <c r="F170" s="101">
        <v>42479</v>
      </c>
      <c r="G170" s="99" t="s">
        <v>194</v>
      </c>
      <c r="H170" s="99" t="s">
        <v>328</v>
      </c>
      <c r="I170" s="99" t="s">
        <v>196</v>
      </c>
      <c r="J170" s="99" t="s">
        <v>188</v>
      </c>
      <c r="K170" s="99" t="s">
        <v>5794</v>
      </c>
      <c r="L170" s="99" t="s">
        <v>6121</v>
      </c>
      <c r="M170" s="99" t="s">
        <v>259</v>
      </c>
      <c r="N170" s="99" t="s">
        <v>1021</v>
      </c>
      <c r="O170" s="99" t="s">
        <v>219</v>
      </c>
      <c r="P170" s="102">
        <v>330577861</v>
      </c>
      <c r="Q170" s="102">
        <v>0</v>
      </c>
      <c r="R170" s="102">
        <v>330577861</v>
      </c>
      <c r="S170" s="99" t="s">
        <v>200</v>
      </c>
      <c r="T170" s="101" t="s">
        <v>24</v>
      </c>
      <c r="U170" s="99" t="s">
        <v>24</v>
      </c>
      <c r="V170" s="102">
        <v>0</v>
      </c>
      <c r="W170" s="99" t="s">
        <v>24</v>
      </c>
      <c r="X170" s="102">
        <v>0</v>
      </c>
      <c r="Y170" s="99" t="s">
        <v>24</v>
      </c>
    </row>
    <row r="171" spans="1:25" ht="15" thickBot="1" x14ac:dyDescent="0.35">
      <c r="A171" s="89">
        <v>161</v>
      </c>
      <c r="B171" s="41" t="s">
        <v>4522</v>
      </c>
      <c r="C171" s="99" t="s">
        <v>54</v>
      </c>
      <c r="D171" s="99"/>
      <c r="E171" s="100" t="s">
        <v>6122</v>
      </c>
      <c r="F171" s="101">
        <v>42579</v>
      </c>
      <c r="G171" s="99" t="s">
        <v>194</v>
      </c>
      <c r="H171" s="99" t="s">
        <v>328</v>
      </c>
      <c r="I171" s="99" t="s">
        <v>196</v>
      </c>
      <c r="J171" s="99" t="s">
        <v>188</v>
      </c>
      <c r="K171" s="99" t="s">
        <v>5805</v>
      </c>
      <c r="L171" s="99" t="s">
        <v>6123</v>
      </c>
      <c r="M171" s="99" t="s">
        <v>206</v>
      </c>
      <c r="N171" s="99" t="s">
        <v>470</v>
      </c>
      <c r="O171" s="99" t="s">
        <v>208</v>
      </c>
      <c r="P171" s="102">
        <v>3539855506</v>
      </c>
      <c r="Q171" s="102">
        <v>2476320000</v>
      </c>
      <c r="R171" s="102">
        <v>0</v>
      </c>
      <c r="S171" s="99" t="s">
        <v>200</v>
      </c>
      <c r="T171" s="101" t="s">
        <v>24</v>
      </c>
      <c r="U171" s="99" t="s">
        <v>24</v>
      </c>
      <c r="V171" s="102">
        <v>0</v>
      </c>
      <c r="W171" s="99" t="s">
        <v>24</v>
      </c>
      <c r="X171" s="102">
        <v>0</v>
      </c>
      <c r="Y171" s="99" t="s">
        <v>24</v>
      </c>
    </row>
    <row r="172" spans="1:25" ht="15" thickBot="1" x14ac:dyDescent="0.35">
      <c r="A172" s="89">
        <v>162</v>
      </c>
      <c r="B172" s="41" t="s">
        <v>4525</v>
      </c>
      <c r="C172" s="99" t="s">
        <v>54</v>
      </c>
      <c r="D172" s="99"/>
      <c r="E172" s="100" t="s">
        <v>6124</v>
      </c>
      <c r="F172" s="101">
        <v>42503</v>
      </c>
      <c r="G172" s="99" t="s">
        <v>194</v>
      </c>
      <c r="H172" s="99" t="s">
        <v>310</v>
      </c>
      <c r="I172" s="99" t="s">
        <v>196</v>
      </c>
      <c r="J172" s="99" t="s">
        <v>188</v>
      </c>
      <c r="K172" s="99" t="s">
        <v>5881</v>
      </c>
      <c r="L172" s="99" t="s">
        <v>6125</v>
      </c>
      <c r="M172" s="99" t="s">
        <v>262</v>
      </c>
      <c r="N172" s="99" t="s">
        <v>1051</v>
      </c>
      <c r="O172" s="99" t="s">
        <v>219</v>
      </c>
      <c r="P172" s="102">
        <v>104838221</v>
      </c>
      <c r="Q172" s="102">
        <v>87372000</v>
      </c>
      <c r="R172" s="102">
        <v>104838221</v>
      </c>
      <c r="S172" s="99" t="s">
        <v>200</v>
      </c>
      <c r="T172" s="101" t="s">
        <v>24</v>
      </c>
      <c r="U172" s="99" t="s">
        <v>24</v>
      </c>
      <c r="V172" s="102">
        <v>0</v>
      </c>
      <c r="W172" s="99" t="s">
        <v>24</v>
      </c>
      <c r="X172" s="102">
        <v>0</v>
      </c>
      <c r="Y172" s="99" t="s">
        <v>24</v>
      </c>
    </row>
    <row r="173" spans="1:25" ht="15" thickBot="1" x14ac:dyDescent="0.35">
      <c r="A173" s="89">
        <v>163</v>
      </c>
      <c r="B173" s="41" t="s">
        <v>4527</v>
      </c>
      <c r="C173" s="99" t="s">
        <v>54</v>
      </c>
      <c r="D173" s="99"/>
      <c r="E173" s="100" t="s">
        <v>6126</v>
      </c>
      <c r="F173" s="101">
        <v>42535</v>
      </c>
      <c r="G173" s="99" t="s">
        <v>194</v>
      </c>
      <c r="H173" s="99" t="s">
        <v>328</v>
      </c>
      <c r="I173" s="99" t="s">
        <v>196</v>
      </c>
      <c r="J173" s="99" t="s">
        <v>188</v>
      </c>
      <c r="K173" s="99" t="s">
        <v>5984</v>
      </c>
      <c r="L173" s="99" t="s">
        <v>6127</v>
      </c>
      <c r="M173" s="99" t="s">
        <v>206</v>
      </c>
      <c r="N173" s="99" t="s">
        <v>470</v>
      </c>
      <c r="O173" s="99" t="s">
        <v>190</v>
      </c>
      <c r="P173" s="102">
        <v>278312047</v>
      </c>
      <c r="Q173" s="102">
        <v>278107047</v>
      </c>
      <c r="R173" s="102">
        <v>0</v>
      </c>
      <c r="S173" s="99" t="s">
        <v>200</v>
      </c>
      <c r="T173" s="101" t="s">
        <v>24</v>
      </c>
      <c r="U173" s="99" t="s">
        <v>24</v>
      </c>
      <c r="V173" s="102">
        <v>0</v>
      </c>
      <c r="W173" s="99" t="s">
        <v>24</v>
      </c>
      <c r="X173" s="102">
        <v>0</v>
      </c>
      <c r="Y173" s="99" t="s">
        <v>24</v>
      </c>
    </row>
    <row r="174" spans="1:25" ht="15" thickBot="1" x14ac:dyDescent="0.35">
      <c r="A174" s="89">
        <v>164</v>
      </c>
      <c r="B174" s="41" t="s">
        <v>4531</v>
      </c>
      <c r="C174" s="99" t="s">
        <v>54</v>
      </c>
      <c r="D174" s="99"/>
      <c r="E174" s="100" t="s">
        <v>6128</v>
      </c>
      <c r="F174" s="101">
        <v>42478</v>
      </c>
      <c r="G174" s="99" t="s">
        <v>194</v>
      </c>
      <c r="H174" s="99" t="s">
        <v>328</v>
      </c>
      <c r="I174" s="99" t="s">
        <v>196</v>
      </c>
      <c r="J174" s="99" t="s">
        <v>188</v>
      </c>
      <c r="K174" s="99" t="s">
        <v>5812</v>
      </c>
      <c r="L174" s="99" t="s">
        <v>6129</v>
      </c>
      <c r="M174" s="99" t="s">
        <v>207</v>
      </c>
      <c r="N174" s="99" t="s">
        <v>472</v>
      </c>
      <c r="O174" s="99" t="s">
        <v>190</v>
      </c>
      <c r="P174" s="102">
        <v>491029162</v>
      </c>
      <c r="Q174" s="102">
        <v>408824750</v>
      </c>
      <c r="R174" s="102">
        <v>0</v>
      </c>
      <c r="S174" s="99" t="s">
        <v>200</v>
      </c>
      <c r="T174" s="101" t="s">
        <v>24</v>
      </c>
      <c r="U174" s="99" t="s">
        <v>24</v>
      </c>
      <c r="V174" s="102">
        <v>0</v>
      </c>
      <c r="W174" s="99" t="s">
        <v>24</v>
      </c>
      <c r="X174" s="102">
        <v>0</v>
      </c>
      <c r="Y174" s="99" t="s">
        <v>24</v>
      </c>
    </row>
    <row r="175" spans="1:25" ht="15" thickBot="1" x14ac:dyDescent="0.35">
      <c r="A175" s="89">
        <v>165</v>
      </c>
      <c r="B175" s="41" t="s">
        <v>4534</v>
      </c>
      <c r="C175" s="99" t="s">
        <v>54</v>
      </c>
      <c r="D175" s="99"/>
      <c r="E175" s="100" t="s">
        <v>6130</v>
      </c>
      <c r="F175" s="101">
        <v>42417</v>
      </c>
      <c r="G175" s="99" t="s">
        <v>194</v>
      </c>
      <c r="H175" s="99" t="s">
        <v>328</v>
      </c>
      <c r="I175" s="99" t="s">
        <v>196</v>
      </c>
      <c r="J175" s="99" t="s">
        <v>188</v>
      </c>
      <c r="K175" s="99" t="s">
        <v>5815</v>
      </c>
      <c r="L175" s="99" t="s">
        <v>6131</v>
      </c>
      <c r="M175" s="99" t="s">
        <v>207</v>
      </c>
      <c r="N175" s="99" t="s">
        <v>472</v>
      </c>
      <c r="O175" s="99" t="s">
        <v>190</v>
      </c>
      <c r="P175" s="102">
        <v>675397468</v>
      </c>
      <c r="Q175" s="102">
        <v>555160000</v>
      </c>
      <c r="R175" s="102">
        <v>0</v>
      </c>
      <c r="S175" s="99" t="s">
        <v>200</v>
      </c>
      <c r="T175" s="101" t="s">
        <v>24</v>
      </c>
      <c r="U175" s="99" t="s">
        <v>24</v>
      </c>
      <c r="V175" s="102">
        <v>0</v>
      </c>
      <c r="W175" s="99" t="s">
        <v>24</v>
      </c>
      <c r="X175" s="102">
        <v>0</v>
      </c>
      <c r="Y175" s="99" t="s">
        <v>24</v>
      </c>
    </row>
    <row r="176" spans="1:25" ht="15" thickBot="1" x14ac:dyDescent="0.35">
      <c r="A176" s="89">
        <v>166</v>
      </c>
      <c r="B176" s="41" t="s">
        <v>4537</v>
      </c>
      <c r="C176" s="99" t="s">
        <v>54</v>
      </c>
      <c r="D176" s="99"/>
      <c r="E176" s="100" t="s">
        <v>6132</v>
      </c>
      <c r="F176" s="101">
        <v>42425</v>
      </c>
      <c r="G176" s="99" t="s">
        <v>194</v>
      </c>
      <c r="H176" s="99" t="s">
        <v>328</v>
      </c>
      <c r="I176" s="99" t="s">
        <v>196</v>
      </c>
      <c r="J176" s="99" t="s">
        <v>188</v>
      </c>
      <c r="K176" s="99" t="s">
        <v>5827</v>
      </c>
      <c r="L176" s="99" t="s">
        <v>6133</v>
      </c>
      <c r="M176" s="99" t="s">
        <v>207</v>
      </c>
      <c r="N176" s="99" t="s">
        <v>472</v>
      </c>
      <c r="O176" s="99" t="s">
        <v>214</v>
      </c>
      <c r="P176" s="102">
        <v>140448480000</v>
      </c>
      <c r="Q176" s="102">
        <v>0</v>
      </c>
      <c r="R176" s="102">
        <v>0</v>
      </c>
      <c r="S176" s="99" t="s">
        <v>200</v>
      </c>
      <c r="T176" s="101" t="s">
        <v>24</v>
      </c>
      <c r="U176" s="99" t="s">
        <v>24</v>
      </c>
      <c r="V176" s="102">
        <v>0</v>
      </c>
      <c r="W176" s="99" t="s">
        <v>24</v>
      </c>
      <c r="X176" s="102">
        <v>0</v>
      </c>
      <c r="Y176" s="99" t="s">
        <v>24</v>
      </c>
    </row>
    <row r="177" spans="1:25" ht="15" thickBot="1" x14ac:dyDescent="0.35">
      <c r="A177" s="89">
        <v>167</v>
      </c>
      <c r="B177" s="41" t="s">
        <v>4539</v>
      </c>
      <c r="C177" s="99" t="s">
        <v>54</v>
      </c>
      <c r="D177" s="99"/>
      <c r="E177" s="100" t="s">
        <v>6134</v>
      </c>
      <c r="F177" s="101">
        <v>42628</v>
      </c>
      <c r="G177" s="99" t="s">
        <v>194</v>
      </c>
      <c r="H177" s="99" t="s">
        <v>328</v>
      </c>
      <c r="I177" s="99" t="s">
        <v>196</v>
      </c>
      <c r="J177" s="99" t="s">
        <v>188</v>
      </c>
      <c r="K177" s="99" t="s">
        <v>5984</v>
      </c>
      <c r="L177" s="99" t="s">
        <v>6135</v>
      </c>
      <c r="M177" s="99" t="s">
        <v>207</v>
      </c>
      <c r="N177" s="99" t="s">
        <v>472</v>
      </c>
      <c r="O177" s="99" t="s">
        <v>208</v>
      </c>
      <c r="P177" s="102">
        <v>17881438253</v>
      </c>
      <c r="Q177" s="102">
        <v>14999662500</v>
      </c>
      <c r="R177" s="102">
        <v>0</v>
      </c>
      <c r="S177" s="99" t="s">
        <v>200</v>
      </c>
      <c r="T177" s="101" t="s">
        <v>24</v>
      </c>
      <c r="U177" s="99" t="s">
        <v>24</v>
      </c>
      <c r="V177" s="102">
        <v>0</v>
      </c>
      <c r="W177" s="99" t="s">
        <v>24</v>
      </c>
      <c r="X177" s="102">
        <v>0</v>
      </c>
      <c r="Y177" s="99" t="s">
        <v>24</v>
      </c>
    </row>
    <row r="178" spans="1:25" ht="15" thickBot="1" x14ac:dyDescent="0.35">
      <c r="A178" s="89">
        <v>168</v>
      </c>
      <c r="B178" s="41" t="s">
        <v>4541</v>
      </c>
      <c r="C178" s="99" t="s">
        <v>54</v>
      </c>
      <c r="D178" s="99"/>
      <c r="E178" s="100" t="s">
        <v>6136</v>
      </c>
      <c r="F178" s="101">
        <v>42627</v>
      </c>
      <c r="G178" s="99" t="s">
        <v>194</v>
      </c>
      <c r="H178" s="99" t="s">
        <v>318</v>
      </c>
      <c r="I178" s="99" t="s">
        <v>196</v>
      </c>
      <c r="J178" s="99" t="s">
        <v>188</v>
      </c>
      <c r="K178" s="99" t="s">
        <v>5912</v>
      </c>
      <c r="L178" s="99" t="s">
        <v>6137</v>
      </c>
      <c r="M178" s="99" t="s">
        <v>274</v>
      </c>
      <c r="N178" s="99" t="s">
        <v>1185</v>
      </c>
      <c r="O178" s="99" t="s">
        <v>208</v>
      </c>
      <c r="P178" s="102">
        <v>0</v>
      </c>
      <c r="Q178" s="102">
        <v>0</v>
      </c>
      <c r="R178" s="102">
        <v>0</v>
      </c>
      <c r="S178" s="99" t="s">
        <v>200</v>
      </c>
      <c r="T178" s="101" t="s">
        <v>24</v>
      </c>
      <c r="U178" s="99" t="s">
        <v>24</v>
      </c>
      <c r="V178" s="102">
        <v>0</v>
      </c>
      <c r="W178" s="99" t="s">
        <v>24</v>
      </c>
      <c r="X178" s="102">
        <v>0</v>
      </c>
      <c r="Y178" s="99" t="s">
        <v>24</v>
      </c>
    </row>
    <row r="179" spans="1:25" ht="15" thickBot="1" x14ac:dyDescent="0.35">
      <c r="A179" s="89">
        <v>169</v>
      </c>
      <c r="B179" s="41" t="s">
        <v>4543</v>
      </c>
      <c r="C179" s="99" t="s">
        <v>54</v>
      </c>
      <c r="D179" s="99"/>
      <c r="E179" s="100" t="s">
        <v>6138</v>
      </c>
      <c r="F179" s="101">
        <v>42682</v>
      </c>
      <c r="G179" s="99" t="s">
        <v>194</v>
      </c>
      <c r="H179" s="99" t="s">
        <v>318</v>
      </c>
      <c r="I179" s="99" t="s">
        <v>196</v>
      </c>
      <c r="J179" s="99" t="s">
        <v>188</v>
      </c>
      <c r="K179" s="99" t="s">
        <v>5912</v>
      </c>
      <c r="L179" s="99" t="s">
        <v>6139</v>
      </c>
      <c r="M179" s="99" t="s">
        <v>280</v>
      </c>
      <c r="N179" s="99" t="s">
        <v>1300</v>
      </c>
      <c r="O179" s="99" t="s">
        <v>214</v>
      </c>
      <c r="P179" s="102">
        <v>0</v>
      </c>
      <c r="Q179" s="102">
        <v>0</v>
      </c>
      <c r="R179" s="102">
        <v>0</v>
      </c>
      <c r="S179" s="99" t="s">
        <v>200</v>
      </c>
      <c r="T179" s="101" t="s">
        <v>24</v>
      </c>
      <c r="U179" s="99" t="s">
        <v>24</v>
      </c>
      <c r="V179" s="102">
        <v>0</v>
      </c>
      <c r="W179" s="99" t="s">
        <v>24</v>
      </c>
      <c r="X179" s="102">
        <v>0</v>
      </c>
      <c r="Y179" s="99" t="s">
        <v>24</v>
      </c>
    </row>
    <row r="180" spans="1:25" ht="15" thickBot="1" x14ac:dyDescent="0.35">
      <c r="A180" s="89">
        <v>170</v>
      </c>
      <c r="B180" s="41" t="s">
        <v>4545</v>
      </c>
      <c r="C180" s="99" t="s">
        <v>54</v>
      </c>
      <c r="D180" s="99"/>
      <c r="E180" s="100" t="s">
        <v>6140</v>
      </c>
      <c r="F180" s="101">
        <v>42535</v>
      </c>
      <c r="G180" s="99" t="s">
        <v>194</v>
      </c>
      <c r="H180" s="99" t="s">
        <v>328</v>
      </c>
      <c r="I180" s="99" t="s">
        <v>196</v>
      </c>
      <c r="J180" s="99" t="s">
        <v>188</v>
      </c>
      <c r="K180" s="99" t="s">
        <v>5815</v>
      </c>
      <c r="L180" s="99" t="s">
        <v>6141</v>
      </c>
      <c r="M180" s="99" t="s">
        <v>207</v>
      </c>
      <c r="N180" s="99" t="s">
        <v>472</v>
      </c>
      <c r="O180" s="99" t="s">
        <v>208</v>
      </c>
      <c r="P180" s="102">
        <v>1189489682</v>
      </c>
      <c r="Q180" s="102">
        <v>750680000</v>
      </c>
      <c r="R180" s="102">
        <v>0</v>
      </c>
      <c r="S180" s="99" t="s">
        <v>200</v>
      </c>
      <c r="T180" s="101" t="s">
        <v>24</v>
      </c>
      <c r="U180" s="99" t="s">
        <v>24</v>
      </c>
      <c r="V180" s="102">
        <v>0</v>
      </c>
      <c r="W180" s="99" t="s">
        <v>24</v>
      </c>
      <c r="X180" s="102">
        <v>0</v>
      </c>
      <c r="Y180" s="99" t="s">
        <v>24</v>
      </c>
    </row>
    <row r="181" spans="1:25" ht="15" thickBot="1" x14ac:dyDescent="0.35">
      <c r="A181" s="89">
        <v>171</v>
      </c>
      <c r="B181" s="41" t="s">
        <v>4547</v>
      </c>
      <c r="C181" s="99" t="s">
        <v>54</v>
      </c>
      <c r="D181" s="99"/>
      <c r="E181" s="100" t="s">
        <v>6142</v>
      </c>
      <c r="F181" s="101">
        <v>42480</v>
      </c>
      <c r="G181" s="99" t="s">
        <v>194</v>
      </c>
      <c r="H181" s="99" t="s">
        <v>328</v>
      </c>
      <c r="I181" s="99" t="s">
        <v>196</v>
      </c>
      <c r="J181" s="99" t="s">
        <v>188</v>
      </c>
      <c r="K181" s="99" t="s">
        <v>5815</v>
      </c>
      <c r="L181" s="99" t="s">
        <v>6143</v>
      </c>
      <c r="M181" s="99" t="s">
        <v>207</v>
      </c>
      <c r="N181" s="99" t="s">
        <v>472</v>
      </c>
      <c r="O181" s="99" t="s">
        <v>214</v>
      </c>
      <c r="P181" s="102">
        <v>1632828000</v>
      </c>
      <c r="Q181" s="102">
        <v>1632828000</v>
      </c>
      <c r="R181" s="102">
        <v>0</v>
      </c>
      <c r="S181" s="99" t="s">
        <v>200</v>
      </c>
      <c r="T181" s="101" t="s">
        <v>24</v>
      </c>
      <c r="U181" s="99" t="s">
        <v>24</v>
      </c>
      <c r="V181" s="102">
        <v>0</v>
      </c>
      <c r="W181" s="99" t="s">
        <v>24</v>
      </c>
      <c r="X181" s="102">
        <v>0</v>
      </c>
      <c r="Y181" s="99" t="s">
        <v>24</v>
      </c>
    </row>
    <row r="182" spans="1:25" ht="15" thickBot="1" x14ac:dyDescent="0.35">
      <c r="A182" s="89">
        <v>172</v>
      </c>
      <c r="B182" s="41" t="s">
        <v>4549</v>
      </c>
      <c r="C182" s="99" t="s">
        <v>54</v>
      </c>
      <c r="D182" s="99"/>
      <c r="E182" s="100" t="s">
        <v>6144</v>
      </c>
      <c r="F182" s="101">
        <v>42720</v>
      </c>
      <c r="G182" s="99" t="s">
        <v>194</v>
      </c>
      <c r="H182" s="99" t="s">
        <v>328</v>
      </c>
      <c r="I182" s="99" t="s">
        <v>196</v>
      </c>
      <c r="J182" s="99" t="s">
        <v>188</v>
      </c>
      <c r="K182" s="99" t="s">
        <v>5815</v>
      </c>
      <c r="L182" s="99" t="s">
        <v>7191</v>
      </c>
      <c r="M182" s="99" t="s">
        <v>207</v>
      </c>
      <c r="N182" s="99" t="s">
        <v>472</v>
      </c>
      <c r="O182" s="99" t="s">
        <v>208</v>
      </c>
      <c r="P182" s="102">
        <v>88219201500</v>
      </c>
      <c r="Q182" s="102">
        <v>63085041000</v>
      </c>
      <c r="R182" s="102">
        <v>0</v>
      </c>
      <c r="S182" s="99" t="s">
        <v>200</v>
      </c>
      <c r="T182" s="101" t="s">
        <v>24</v>
      </c>
      <c r="U182" s="99" t="s">
        <v>24</v>
      </c>
      <c r="V182" s="102">
        <v>0</v>
      </c>
      <c r="W182" s="99" t="s">
        <v>24</v>
      </c>
      <c r="X182" s="102">
        <v>0</v>
      </c>
      <c r="Y182" s="99" t="s">
        <v>24</v>
      </c>
    </row>
    <row r="183" spans="1:25" ht="15" thickBot="1" x14ac:dyDescent="0.35">
      <c r="A183" s="89">
        <v>173</v>
      </c>
      <c r="B183" s="41" t="s">
        <v>4551</v>
      </c>
      <c r="C183" s="99" t="s">
        <v>54</v>
      </c>
      <c r="D183" s="99"/>
      <c r="E183" s="100" t="s">
        <v>6145</v>
      </c>
      <c r="F183" s="101">
        <v>42697</v>
      </c>
      <c r="G183" s="99" t="s">
        <v>194</v>
      </c>
      <c r="H183" s="99" t="s">
        <v>310</v>
      </c>
      <c r="I183" s="99" t="s">
        <v>196</v>
      </c>
      <c r="J183" s="99" t="s">
        <v>188</v>
      </c>
      <c r="K183" s="99" t="s">
        <v>5815</v>
      </c>
      <c r="L183" s="99" t="s">
        <v>6146</v>
      </c>
      <c r="M183" s="99" t="s">
        <v>282</v>
      </c>
      <c r="N183" s="99" t="s">
        <v>1348</v>
      </c>
      <c r="O183" s="99" t="s">
        <v>214</v>
      </c>
      <c r="P183" s="102">
        <v>177695043</v>
      </c>
      <c r="Q183" s="102">
        <v>149709319</v>
      </c>
      <c r="R183" s="102">
        <v>0</v>
      </c>
      <c r="S183" s="99" t="s">
        <v>200</v>
      </c>
      <c r="T183" s="101" t="s">
        <v>24</v>
      </c>
      <c r="U183" s="99" t="s">
        <v>24</v>
      </c>
      <c r="V183" s="102">
        <v>0</v>
      </c>
      <c r="W183" s="99" t="s">
        <v>24</v>
      </c>
      <c r="X183" s="102">
        <v>0</v>
      </c>
      <c r="Y183" s="99" t="s">
        <v>24</v>
      </c>
    </row>
    <row r="184" spans="1:25" ht="15" thickBot="1" x14ac:dyDescent="0.35">
      <c r="A184" s="89">
        <v>174</v>
      </c>
      <c r="B184" s="41" t="s">
        <v>4553</v>
      </c>
      <c r="C184" s="99" t="s">
        <v>54</v>
      </c>
      <c r="D184" s="99"/>
      <c r="E184" s="100" t="s">
        <v>6147</v>
      </c>
      <c r="F184" s="101">
        <v>42585</v>
      </c>
      <c r="G184" s="99" t="s">
        <v>194</v>
      </c>
      <c r="H184" s="99" t="s">
        <v>328</v>
      </c>
      <c r="I184" s="99" t="s">
        <v>196</v>
      </c>
      <c r="J184" s="99" t="s">
        <v>188</v>
      </c>
      <c r="K184" s="99" t="s">
        <v>5930</v>
      </c>
      <c r="L184" s="99" t="s">
        <v>6148</v>
      </c>
      <c r="M184" s="99" t="s">
        <v>206</v>
      </c>
      <c r="N184" s="99" t="s">
        <v>470</v>
      </c>
      <c r="O184" s="99" t="s">
        <v>208</v>
      </c>
      <c r="P184" s="102">
        <v>3223709675</v>
      </c>
      <c r="Q184" s="102">
        <v>2450052500</v>
      </c>
      <c r="R184" s="102">
        <v>0</v>
      </c>
      <c r="S184" s="99" t="s">
        <v>200</v>
      </c>
      <c r="T184" s="101" t="s">
        <v>24</v>
      </c>
      <c r="U184" s="99" t="s">
        <v>24</v>
      </c>
      <c r="V184" s="102">
        <v>0</v>
      </c>
      <c r="W184" s="99" t="s">
        <v>24</v>
      </c>
      <c r="X184" s="102">
        <v>0</v>
      </c>
      <c r="Y184" s="99" t="s">
        <v>24</v>
      </c>
    </row>
    <row r="185" spans="1:25" ht="15" thickBot="1" x14ac:dyDescent="0.35">
      <c r="A185" s="89">
        <v>175</v>
      </c>
      <c r="B185" s="41" t="s">
        <v>5215</v>
      </c>
      <c r="C185" s="99" t="s">
        <v>54</v>
      </c>
      <c r="D185" s="99"/>
      <c r="E185" s="100" t="s">
        <v>6149</v>
      </c>
      <c r="F185" s="101">
        <v>42535</v>
      </c>
      <c r="G185" s="99" t="s">
        <v>194</v>
      </c>
      <c r="H185" s="99" t="s">
        <v>328</v>
      </c>
      <c r="I185" s="99" t="s">
        <v>196</v>
      </c>
      <c r="J185" s="99" t="s">
        <v>188</v>
      </c>
      <c r="K185" s="99" t="s">
        <v>5815</v>
      </c>
      <c r="L185" s="99" t="s">
        <v>6150</v>
      </c>
      <c r="M185" s="99" t="s">
        <v>207</v>
      </c>
      <c r="N185" s="99" t="s">
        <v>472</v>
      </c>
      <c r="O185" s="99" t="s">
        <v>219</v>
      </c>
      <c r="P185" s="102">
        <v>300000000</v>
      </c>
      <c r="Q185" s="102">
        <v>50000000</v>
      </c>
      <c r="R185" s="102">
        <v>0</v>
      </c>
      <c r="S185" s="99" t="s">
        <v>200</v>
      </c>
      <c r="T185" s="101" t="s">
        <v>24</v>
      </c>
      <c r="U185" s="99" t="s">
        <v>24</v>
      </c>
      <c r="V185" s="102">
        <v>0</v>
      </c>
      <c r="W185" s="99" t="s">
        <v>24</v>
      </c>
      <c r="X185" s="102">
        <v>0</v>
      </c>
      <c r="Y185" s="99" t="s">
        <v>24</v>
      </c>
    </row>
    <row r="186" spans="1:25" ht="15" thickBot="1" x14ac:dyDescent="0.35">
      <c r="A186" s="89">
        <v>176</v>
      </c>
      <c r="B186" s="41" t="s">
        <v>5218</v>
      </c>
      <c r="C186" s="99" t="s">
        <v>54</v>
      </c>
      <c r="D186" s="99"/>
      <c r="E186" s="100" t="s">
        <v>6151</v>
      </c>
      <c r="F186" s="101">
        <v>42536</v>
      </c>
      <c r="G186" s="99" t="s">
        <v>194</v>
      </c>
      <c r="H186" s="99" t="s">
        <v>328</v>
      </c>
      <c r="I186" s="99" t="s">
        <v>196</v>
      </c>
      <c r="J186" s="99" t="s">
        <v>188</v>
      </c>
      <c r="K186" s="99" t="s">
        <v>5815</v>
      </c>
      <c r="L186" s="99" t="s">
        <v>7192</v>
      </c>
      <c r="M186" s="99" t="s">
        <v>207</v>
      </c>
      <c r="N186" s="99" t="s">
        <v>472</v>
      </c>
      <c r="O186" s="99" t="s">
        <v>190</v>
      </c>
      <c r="P186" s="102">
        <v>500000000</v>
      </c>
      <c r="Q186" s="102">
        <v>500000000</v>
      </c>
      <c r="R186" s="102">
        <v>0</v>
      </c>
      <c r="S186" s="99" t="s">
        <v>200</v>
      </c>
      <c r="T186" s="101" t="s">
        <v>24</v>
      </c>
      <c r="U186" s="99" t="s">
        <v>24</v>
      </c>
      <c r="V186" s="102">
        <v>0</v>
      </c>
      <c r="W186" s="99" t="s">
        <v>24</v>
      </c>
      <c r="X186" s="102">
        <v>0</v>
      </c>
      <c r="Y186" s="99" t="s">
        <v>24</v>
      </c>
    </row>
    <row r="187" spans="1:25" ht="15" thickBot="1" x14ac:dyDescent="0.35">
      <c r="A187" s="89">
        <v>177</v>
      </c>
      <c r="B187" s="41" t="s">
        <v>5221</v>
      </c>
      <c r="C187" s="99" t="s">
        <v>54</v>
      </c>
      <c r="D187" s="99"/>
      <c r="E187" s="100" t="s">
        <v>6152</v>
      </c>
      <c r="F187" s="101">
        <v>42551</v>
      </c>
      <c r="G187" s="99" t="s">
        <v>194</v>
      </c>
      <c r="H187" s="99" t="s">
        <v>328</v>
      </c>
      <c r="I187" s="99" t="s">
        <v>196</v>
      </c>
      <c r="J187" s="99" t="s">
        <v>188</v>
      </c>
      <c r="K187" s="99" t="s">
        <v>5827</v>
      </c>
      <c r="L187" s="99" t="s">
        <v>6153</v>
      </c>
      <c r="M187" s="99" t="s">
        <v>189</v>
      </c>
      <c r="N187" s="99" t="s">
        <v>305</v>
      </c>
      <c r="O187" s="99" t="s">
        <v>219</v>
      </c>
      <c r="P187" s="102">
        <v>357477793</v>
      </c>
      <c r="Q187" s="102">
        <v>344727500</v>
      </c>
      <c r="R187" s="102">
        <v>0</v>
      </c>
      <c r="S187" s="99" t="s">
        <v>200</v>
      </c>
      <c r="T187" s="101" t="s">
        <v>24</v>
      </c>
      <c r="U187" s="99" t="s">
        <v>24</v>
      </c>
      <c r="V187" s="102">
        <v>0</v>
      </c>
      <c r="W187" s="99" t="s">
        <v>24</v>
      </c>
      <c r="X187" s="102">
        <v>0</v>
      </c>
      <c r="Y187" s="99" t="s">
        <v>24</v>
      </c>
    </row>
    <row r="188" spans="1:25" ht="15" thickBot="1" x14ac:dyDescent="0.35">
      <c r="A188" s="89">
        <v>178</v>
      </c>
      <c r="B188" s="41" t="s">
        <v>5223</v>
      </c>
      <c r="C188" s="99" t="s">
        <v>54</v>
      </c>
      <c r="D188" s="99"/>
      <c r="E188" s="100" t="s">
        <v>6154</v>
      </c>
      <c r="F188" s="101">
        <v>42762</v>
      </c>
      <c r="G188" s="99" t="s">
        <v>194</v>
      </c>
      <c r="H188" s="99" t="s">
        <v>328</v>
      </c>
      <c r="I188" s="99" t="s">
        <v>196</v>
      </c>
      <c r="J188" s="99" t="s">
        <v>188</v>
      </c>
      <c r="K188" s="99" t="s">
        <v>5812</v>
      </c>
      <c r="L188" s="99" t="s">
        <v>6155</v>
      </c>
      <c r="M188" s="99" t="s">
        <v>207</v>
      </c>
      <c r="N188" s="99" t="s">
        <v>472</v>
      </c>
      <c r="O188" s="99" t="s">
        <v>214</v>
      </c>
      <c r="P188" s="102">
        <v>2351882694</v>
      </c>
      <c r="Q188" s="102">
        <v>325756250</v>
      </c>
      <c r="R188" s="102">
        <v>0</v>
      </c>
      <c r="S188" s="99" t="s">
        <v>200</v>
      </c>
      <c r="T188" s="101" t="s">
        <v>24</v>
      </c>
      <c r="U188" s="99" t="s">
        <v>24</v>
      </c>
      <c r="V188" s="102">
        <v>0</v>
      </c>
      <c r="W188" s="99" t="s">
        <v>24</v>
      </c>
      <c r="X188" s="102">
        <v>0</v>
      </c>
      <c r="Y188" s="99" t="s">
        <v>24</v>
      </c>
    </row>
    <row r="189" spans="1:25" ht="15" thickBot="1" x14ac:dyDescent="0.35">
      <c r="A189" s="89">
        <v>179</v>
      </c>
      <c r="B189" s="41" t="s">
        <v>5225</v>
      </c>
      <c r="C189" s="99" t="s">
        <v>54</v>
      </c>
      <c r="D189" s="99"/>
      <c r="E189" s="100" t="s">
        <v>6156</v>
      </c>
      <c r="F189" s="101">
        <v>42704</v>
      </c>
      <c r="G189" s="99" t="s">
        <v>194</v>
      </c>
      <c r="H189" s="99" t="s">
        <v>328</v>
      </c>
      <c r="I189" s="99" t="s">
        <v>196</v>
      </c>
      <c r="J189" s="99" t="s">
        <v>188</v>
      </c>
      <c r="K189" s="99" t="s">
        <v>5794</v>
      </c>
      <c r="L189" s="99" t="s">
        <v>6157</v>
      </c>
      <c r="M189" s="99" t="s">
        <v>206</v>
      </c>
      <c r="N189" s="99" t="s">
        <v>470</v>
      </c>
      <c r="O189" s="99" t="s">
        <v>214</v>
      </c>
      <c r="P189" s="102">
        <v>2042626272</v>
      </c>
      <c r="Q189" s="102">
        <v>1622706500</v>
      </c>
      <c r="R189" s="102">
        <v>0</v>
      </c>
      <c r="S189" s="99" t="s">
        <v>200</v>
      </c>
      <c r="T189" s="101" t="s">
        <v>24</v>
      </c>
      <c r="U189" s="99" t="s">
        <v>24</v>
      </c>
      <c r="V189" s="102">
        <v>0</v>
      </c>
      <c r="W189" s="99" t="s">
        <v>24</v>
      </c>
      <c r="X189" s="102">
        <v>0</v>
      </c>
      <c r="Y189" s="99" t="s">
        <v>24</v>
      </c>
    </row>
    <row r="190" spans="1:25" ht="15" thickBot="1" x14ac:dyDescent="0.35">
      <c r="A190" s="89">
        <v>180</v>
      </c>
      <c r="B190" s="41" t="s">
        <v>5227</v>
      </c>
      <c r="C190" s="99" t="s">
        <v>54</v>
      </c>
      <c r="D190" s="99"/>
      <c r="E190" s="100" t="s">
        <v>6158</v>
      </c>
      <c r="F190" s="101">
        <v>42789</v>
      </c>
      <c r="G190" s="99" t="s">
        <v>194</v>
      </c>
      <c r="H190" s="99" t="s">
        <v>328</v>
      </c>
      <c r="I190" s="99" t="s">
        <v>196</v>
      </c>
      <c r="J190" s="99" t="s">
        <v>188</v>
      </c>
      <c r="K190" s="99" t="s">
        <v>5812</v>
      </c>
      <c r="L190" s="99" t="s">
        <v>6159</v>
      </c>
      <c r="M190" s="99" t="s">
        <v>207</v>
      </c>
      <c r="N190" s="99" t="s">
        <v>472</v>
      </c>
      <c r="O190" s="99" t="s">
        <v>190</v>
      </c>
      <c r="P190" s="102">
        <v>1050320315</v>
      </c>
      <c r="Q190" s="102">
        <v>907690900</v>
      </c>
      <c r="R190" s="102">
        <v>0</v>
      </c>
      <c r="S190" s="99" t="s">
        <v>200</v>
      </c>
      <c r="T190" s="101" t="s">
        <v>24</v>
      </c>
      <c r="U190" s="99" t="s">
        <v>24</v>
      </c>
      <c r="V190" s="102">
        <v>0</v>
      </c>
      <c r="W190" s="99" t="s">
        <v>24</v>
      </c>
      <c r="X190" s="102">
        <v>0</v>
      </c>
      <c r="Y190" s="99" t="s">
        <v>24</v>
      </c>
    </row>
    <row r="191" spans="1:25" ht="15" thickBot="1" x14ac:dyDescent="0.35">
      <c r="A191" s="89">
        <v>181</v>
      </c>
      <c r="B191" s="41" t="s">
        <v>5230</v>
      </c>
      <c r="C191" s="99" t="s">
        <v>54</v>
      </c>
      <c r="D191" s="99"/>
      <c r="E191" s="100" t="s">
        <v>6160</v>
      </c>
      <c r="F191" s="101">
        <v>42803</v>
      </c>
      <c r="G191" s="99" t="s">
        <v>194</v>
      </c>
      <c r="H191" s="99" t="s">
        <v>328</v>
      </c>
      <c r="I191" s="99" t="s">
        <v>196</v>
      </c>
      <c r="J191" s="99" t="s">
        <v>188</v>
      </c>
      <c r="K191" s="99" t="s">
        <v>5794</v>
      </c>
      <c r="L191" s="99" t="s">
        <v>6161</v>
      </c>
      <c r="M191" s="99" t="s">
        <v>277</v>
      </c>
      <c r="N191" s="99" t="s">
        <v>1273</v>
      </c>
      <c r="O191" s="99" t="s">
        <v>190</v>
      </c>
      <c r="P191" s="102">
        <v>635968200</v>
      </c>
      <c r="Q191" s="102">
        <v>482617800</v>
      </c>
      <c r="R191" s="102">
        <v>0</v>
      </c>
      <c r="S191" s="99" t="s">
        <v>200</v>
      </c>
      <c r="T191" s="101" t="s">
        <v>24</v>
      </c>
      <c r="U191" s="99" t="s">
        <v>24</v>
      </c>
      <c r="V191" s="102">
        <v>0</v>
      </c>
      <c r="W191" s="99" t="s">
        <v>24</v>
      </c>
      <c r="X191" s="102">
        <v>0</v>
      </c>
      <c r="Y191" s="99" t="s">
        <v>24</v>
      </c>
    </row>
    <row r="192" spans="1:25" ht="15" thickBot="1" x14ac:dyDescent="0.35">
      <c r="A192" s="89">
        <v>182</v>
      </c>
      <c r="B192" s="41" t="s">
        <v>5233</v>
      </c>
      <c r="C192" s="99" t="s">
        <v>54</v>
      </c>
      <c r="D192" s="99"/>
      <c r="E192" s="100" t="s">
        <v>6162</v>
      </c>
      <c r="F192" s="101">
        <v>42759</v>
      </c>
      <c r="G192" s="99" t="s">
        <v>194</v>
      </c>
      <c r="H192" s="99" t="s">
        <v>328</v>
      </c>
      <c r="I192" s="99" t="s">
        <v>196</v>
      </c>
      <c r="J192" s="99" t="s">
        <v>188</v>
      </c>
      <c r="K192" s="99" t="s">
        <v>5827</v>
      </c>
      <c r="L192" s="99" t="s">
        <v>6163</v>
      </c>
      <c r="M192" s="99" t="s">
        <v>262</v>
      </c>
      <c r="N192" s="99" t="s">
        <v>1051</v>
      </c>
      <c r="O192" s="99" t="s">
        <v>214</v>
      </c>
      <c r="P192" s="102">
        <v>137029544</v>
      </c>
      <c r="Q192" s="102">
        <v>117116819</v>
      </c>
      <c r="R192" s="102">
        <v>0</v>
      </c>
      <c r="S192" s="99" t="s">
        <v>200</v>
      </c>
      <c r="T192" s="101" t="s">
        <v>24</v>
      </c>
      <c r="U192" s="99" t="s">
        <v>24</v>
      </c>
      <c r="V192" s="102">
        <v>0</v>
      </c>
      <c r="W192" s="99" t="s">
        <v>24</v>
      </c>
      <c r="X192" s="102">
        <v>0</v>
      </c>
      <c r="Y192" s="99" t="s">
        <v>24</v>
      </c>
    </row>
    <row r="193" spans="1:25" ht="15" thickBot="1" x14ac:dyDescent="0.35">
      <c r="A193" s="89">
        <v>183</v>
      </c>
      <c r="B193" s="41" t="s">
        <v>5235</v>
      </c>
      <c r="C193" s="99" t="s">
        <v>54</v>
      </c>
      <c r="D193" s="99"/>
      <c r="E193" s="100" t="s">
        <v>6164</v>
      </c>
      <c r="F193" s="101">
        <v>42761</v>
      </c>
      <c r="G193" s="99" t="s">
        <v>194</v>
      </c>
      <c r="H193" s="99" t="s">
        <v>328</v>
      </c>
      <c r="I193" s="99" t="s">
        <v>196</v>
      </c>
      <c r="J193" s="99" t="s">
        <v>188</v>
      </c>
      <c r="K193" s="99" t="s">
        <v>5827</v>
      </c>
      <c r="L193" s="99" t="s">
        <v>7193</v>
      </c>
      <c r="M193" s="99" t="s">
        <v>206</v>
      </c>
      <c r="N193" s="99" t="s">
        <v>470</v>
      </c>
      <c r="O193" s="99" t="s">
        <v>190</v>
      </c>
      <c r="P193" s="102">
        <v>3452587752</v>
      </c>
      <c r="Q193" s="102">
        <v>2950868000</v>
      </c>
      <c r="R193" s="102">
        <v>0</v>
      </c>
      <c r="S193" s="99" t="s">
        <v>200</v>
      </c>
      <c r="T193" s="101" t="s">
        <v>24</v>
      </c>
      <c r="U193" s="99" t="s">
        <v>24</v>
      </c>
      <c r="V193" s="102">
        <v>0</v>
      </c>
      <c r="W193" s="99" t="s">
        <v>24</v>
      </c>
      <c r="X193" s="102">
        <v>0</v>
      </c>
      <c r="Y193" s="99" t="s">
        <v>24</v>
      </c>
    </row>
    <row r="194" spans="1:25" ht="15" thickBot="1" x14ac:dyDescent="0.35">
      <c r="A194" s="89">
        <v>184</v>
      </c>
      <c r="B194" s="41" t="s">
        <v>5237</v>
      </c>
      <c r="C194" s="99" t="s">
        <v>54</v>
      </c>
      <c r="D194" s="99"/>
      <c r="E194" s="100" t="s">
        <v>6165</v>
      </c>
      <c r="F194" s="101">
        <v>42853</v>
      </c>
      <c r="G194" s="99" t="s">
        <v>194</v>
      </c>
      <c r="H194" s="99" t="s">
        <v>328</v>
      </c>
      <c r="I194" s="99" t="s">
        <v>196</v>
      </c>
      <c r="J194" s="99" t="s">
        <v>188</v>
      </c>
      <c r="K194" s="99" t="s">
        <v>5812</v>
      </c>
      <c r="L194" s="99" t="s">
        <v>6166</v>
      </c>
      <c r="M194" s="99" t="s">
        <v>207</v>
      </c>
      <c r="N194" s="99" t="s">
        <v>472</v>
      </c>
      <c r="O194" s="99" t="s">
        <v>190</v>
      </c>
      <c r="P194" s="102">
        <v>663180090</v>
      </c>
      <c r="Q194" s="102">
        <v>577901316</v>
      </c>
      <c r="R194" s="102">
        <v>0</v>
      </c>
      <c r="S194" s="99" t="s">
        <v>200</v>
      </c>
      <c r="T194" s="101" t="s">
        <v>24</v>
      </c>
      <c r="U194" s="99" t="s">
        <v>24</v>
      </c>
      <c r="V194" s="102">
        <v>0</v>
      </c>
      <c r="W194" s="99" t="s">
        <v>24</v>
      </c>
      <c r="X194" s="102">
        <v>0</v>
      </c>
      <c r="Y194" s="99" t="s">
        <v>24</v>
      </c>
    </row>
    <row r="195" spans="1:25" ht="15" thickBot="1" x14ac:dyDescent="0.35">
      <c r="A195" s="89">
        <v>185</v>
      </c>
      <c r="B195" s="41" t="s">
        <v>5239</v>
      </c>
      <c r="C195" s="99" t="s">
        <v>54</v>
      </c>
      <c r="D195" s="99"/>
      <c r="E195" s="100" t="s">
        <v>6167</v>
      </c>
      <c r="F195" s="101">
        <v>42867</v>
      </c>
      <c r="G195" s="99" t="s">
        <v>194</v>
      </c>
      <c r="H195" s="99" t="s">
        <v>328</v>
      </c>
      <c r="I195" s="99" t="s">
        <v>196</v>
      </c>
      <c r="J195" s="99" t="s">
        <v>188</v>
      </c>
      <c r="K195" s="99" t="s">
        <v>5805</v>
      </c>
      <c r="L195" s="99" t="s">
        <v>7194</v>
      </c>
      <c r="M195" s="99" t="s">
        <v>207</v>
      </c>
      <c r="N195" s="99" t="s">
        <v>472</v>
      </c>
      <c r="O195" s="99" t="s">
        <v>190</v>
      </c>
      <c r="P195" s="102">
        <v>16848927643</v>
      </c>
      <c r="Q195" s="102">
        <v>500000000</v>
      </c>
      <c r="R195" s="102">
        <v>0</v>
      </c>
      <c r="S195" s="99" t="s">
        <v>200</v>
      </c>
      <c r="T195" s="101" t="s">
        <v>24</v>
      </c>
      <c r="U195" s="99" t="s">
        <v>24</v>
      </c>
      <c r="V195" s="102">
        <v>0</v>
      </c>
      <c r="W195" s="99" t="s">
        <v>24</v>
      </c>
      <c r="X195" s="102">
        <v>0</v>
      </c>
      <c r="Y195" s="99" t="s">
        <v>24</v>
      </c>
    </row>
    <row r="196" spans="1:25" ht="15" thickBot="1" x14ac:dyDescent="0.35">
      <c r="A196" s="89">
        <v>186</v>
      </c>
      <c r="B196" s="41" t="s">
        <v>5242</v>
      </c>
      <c r="C196" s="99" t="s">
        <v>54</v>
      </c>
      <c r="D196" s="99"/>
      <c r="E196" s="100" t="s">
        <v>6168</v>
      </c>
      <c r="F196" s="101">
        <v>42408</v>
      </c>
      <c r="G196" s="99" t="s">
        <v>194</v>
      </c>
      <c r="H196" s="99" t="s">
        <v>310</v>
      </c>
      <c r="I196" s="99" t="s">
        <v>187</v>
      </c>
      <c r="J196" s="99" t="s">
        <v>188</v>
      </c>
      <c r="K196" s="99" t="s">
        <v>5794</v>
      </c>
      <c r="L196" s="99" t="s">
        <v>6169</v>
      </c>
      <c r="M196" s="99" t="s">
        <v>243</v>
      </c>
      <c r="N196" s="99" t="s">
        <v>905</v>
      </c>
      <c r="O196" s="99" t="s">
        <v>214</v>
      </c>
      <c r="P196" s="102">
        <v>500000000</v>
      </c>
      <c r="Q196" s="102">
        <v>0</v>
      </c>
      <c r="R196" s="102">
        <v>0</v>
      </c>
      <c r="S196" s="99" t="s">
        <v>200</v>
      </c>
      <c r="T196" s="101" t="s">
        <v>24</v>
      </c>
      <c r="U196" s="99" t="s">
        <v>24</v>
      </c>
      <c r="V196" s="102">
        <v>0</v>
      </c>
      <c r="W196" s="99" t="s">
        <v>24</v>
      </c>
      <c r="X196" s="102">
        <v>0</v>
      </c>
      <c r="Y196" s="99" t="s">
        <v>24</v>
      </c>
    </row>
    <row r="197" spans="1:25" ht="15" thickBot="1" x14ac:dyDescent="0.35">
      <c r="A197" s="89">
        <v>187</v>
      </c>
      <c r="B197" s="41" t="s">
        <v>5245</v>
      </c>
      <c r="C197" s="99" t="s">
        <v>54</v>
      </c>
      <c r="D197" s="99"/>
      <c r="E197" s="100" t="s">
        <v>6170</v>
      </c>
      <c r="F197" s="101">
        <v>42752</v>
      </c>
      <c r="G197" s="99" t="s">
        <v>194</v>
      </c>
      <c r="H197" s="99" t="s">
        <v>328</v>
      </c>
      <c r="I197" s="99" t="s">
        <v>196</v>
      </c>
      <c r="J197" s="99" t="s">
        <v>188</v>
      </c>
      <c r="K197" s="99" t="s">
        <v>5794</v>
      </c>
      <c r="L197" s="99" t="s">
        <v>7195</v>
      </c>
      <c r="M197" s="99" t="s">
        <v>251</v>
      </c>
      <c r="N197" s="99" t="s">
        <v>974</v>
      </c>
      <c r="O197" s="99" t="s">
        <v>208</v>
      </c>
      <c r="P197" s="102">
        <v>27346632600</v>
      </c>
      <c r="Q197" s="102">
        <v>2899575000</v>
      </c>
      <c r="R197" s="102">
        <v>0</v>
      </c>
      <c r="S197" s="99" t="s">
        <v>200</v>
      </c>
      <c r="T197" s="101" t="s">
        <v>24</v>
      </c>
      <c r="U197" s="99" t="s">
        <v>24</v>
      </c>
      <c r="V197" s="102">
        <v>0</v>
      </c>
      <c r="W197" s="99" t="s">
        <v>24</v>
      </c>
      <c r="X197" s="102">
        <v>0</v>
      </c>
      <c r="Y197" s="99" t="s">
        <v>24</v>
      </c>
    </row>
    <row r="198" spans="1:25" ht="15" thickBot="1" x14ac:dyDescent="0.35">
      <c r="A198" s="89">
        <v>188</v>
      </c>
      <c r="B198" s="41" t="s">
        <v>5248</v>
      </c>
      <c r="C198" s="99" t="s">
        <v>54</v>
      </c>
      <c r="D198" s="99"/>
      <c r="E198" s="100" t="s">
        <v>6171</v>
      </c>
      <c r="F198" s="101">
        <v>42878</v>
      </c>
      <c r="G198" s="99" t="s">
        <v>194</v>
      </c>
      <c r="H198" s="99" t="s">
        <v>326</v>
      </c>
      <c r="I198" s="99" t="s">
        <v>196</v>
      </c>
      <c r="J198" s="99" t="s">
        <v>188</v>
      </c>
      <c r="K198" s="99" t="s">
        <v>5912</v>
      </c>
      <c r="L198" s="99" t="s">
        <v>7196</v>
      </c>
      <c r="M198" s="99" t="s">
        <v>243</v>
      </c>
      <c r="N198" s="99" t="s">
        <v>905</v>
      </c>
      <c r="O198" s="99" t="s">
        <v>208</v>
      </c>
      <c r="P198" s="102">
        <v>113994778</v>
      </c>
      <c r="Q198" s="102">
        <v>100000000</v>
      </c>
      <c r="R198" s="102">
        <v>0</v>
      </c>
      <c r="S198" s="99" t="s">
        <v>200</v>
      </c>
      <c r="T198" s="101" t="s">
        <v>24</v>
      </c>
      <c r="U198" s="99" t="s">
        <v>24</v>
      </c>
      <c r="V198" s="102">
        <v>0</v>
      </c>
      <c r="W198" s="99" t="s">
        <v>24</v>
      </c>
      <c r="X198" s="102">
        <v>0</v>
      </c>
      <c r="Y198" s="99" t="s">
        <v>24</v>
      </c>
    </row>
    <row r="199" spans="1:25" ht="15" thickBot="1" x14ac:dyDescent="0.35">
      <c r="A199" s="89">
        <v>189</v>
      </c>
      <c r="B199" s="41" t="s">
        <v>5250</v>
      </c>
      <c r="C199" s="99" t="s">
        <v>54</v>
      </c>
      <c r="D199" s="99"/>
      <c r="E199" s="100" t="s">
        <v>6172</v>
      </c>
      <c r="F199" s="101">
        <v>42972</v>
      </c>
      <c r="G199" s="99" t="s">
        <v>194</v>
      </c>
      <c r="H199" s="99" t="s">
        <v>318</v>
      </c>
      <c r="I199" s="99" t="s">
        <v>196</v>
      </c>
      <c r="J199" s="99" t="s">
        <v>188</v>
      </c>
      <c r="K199" s="99" t="s">
        <v>5912</v>
      </c>
      <c r="L199" s="99" t="s">
        <v>6173</v>
      </c>
      <c r="M199" s="99" t="s">
        <v>255</v>
      </c>
      <c r="N199" s="99" t="s">
        <v>990</v>
      </c>
      <c r="O199" s="99" t="s">
        <v>214</v>
      </c>
      <c r="P199" s="102">
        <v>0</v>
      </c>
      <c r="Q199" s="102">
        <v>0</v>
      </c>
      <c r="R199" s="102">
        <v>0</v>
      </c>
      <c r="S199" s="99" t="s">
        <v>200</v>
      </c>
      <c r="T199" s="101" t="s">
        <v>24</v>
      </c>
      <c r="U199" s="99" t="s">
        <v>24</v>
      </c>
      <c r="V199" s="102">
        <v>0</v>
      </c>
      <c r="W199" s="99" t="s">
        <v>24</v>
      </c>
      <c r="X199" s="102">
        <v>0</v>
      </c>
      <c r="Y199" s="99" t="s">
        <v>24</v>
      </c>
    </row>
    <row r="200" spans="1:25" ht="15" thickBot="1" x14ac:dyDescent="0.35">
      <c r="A200" s="89">
        <v>190</v>
      </c>
      <c r="B200" s="41" t="s">
        <v>5252</v>
      </c>
      <c r="C200" s="99" t="s">
        <v>54</v>
      </c>
      <c r="D200" s="99"/>
      <c r="E200" s="100" t="s">
        <v>6174</v>
      </c>
      <c r="F200" s="101">
        <v>42986</v>
      </c>
      <c r="G200" s="99" t="s">
        <v>194</v>
      </c>
      <c r="H200" s="99" t="s">
        <v>318</v>
      </c>
      <c r="I200" s="99" t="s">
        <v>196</v>
      </c>
      <c r="J200" s="99" t="s">
        <v>188</v>
      </c>
      <c r="K200" s="99" t="s">
        <v>5925</v>
      </c>
      <c r="L200" s="99" t="s">
        <v>6175</v>
      </c>
      <c r="M200" s="99" t="s">
        <v>235</v>
      </c>
      <c r="N200" s="99" t="s">
        <v>757</v>
      </c>
      <c r="O200" s="99" t="s">
        <v>190</v>
      </c>
      <c r="P200" s="102">
        <v>0</v>
      </c>
      <c r="Q200" s="102">
        <v>0</v>
      </c>
      <c r="R200" s="102">
        <v>0</v>
      </c>
      <c r="S200" s="99" t="s">
        <v>200</v>
      </c>
      <c r="T200" s="101" t="s">
        <v>24</v>
      </c>
      <c r="U200" s="99" t="s">
        <v>24</v>
      </c>
      <c r="V200" s="102">
        <v>0</v>
      </c>
      <c r="W200" s="99" t="s">
        <v>24</v>
      </c>
      <c r="X200" s="102">
        <v>0</v>
      </c>
      <c r="Y200" s="99" t="s">
        <v>24</v>
      </c>
    </row>
    <row r="201" spans="1:25" ht="15" thickBot="1" x14ac:dyDescent="0.35">
      <c r="A201" s="89">
        <v>191</v>
      </c>
      <c r="B201" s="41" t="s">
        <v>5255</v>
      </c>
      <c r="C201" s="99" t="s">
        <v>54</v>
      </c>
      <c r="D201" s="99"/>
      <c r="E201" s="100" t="s">
        <v>6176</v>
      </c>
      <c r="F201" s="101">
        <v>42535</v>
      </c>
      <c r="G201" s="99" t="s">
        <v>194</v>
      </c>
      <c r="H201" s="99" t="s">
        <v>328</v>
      </c>
      <c r="I201" s="99" t="s">
        <v>196</v>
      </c>
      <c r="J201" s="99" t="s">
        <v>188</v>
      </c>
      <c r="K201" s="99" t="s">
        <v>5984</v>
      </c>
      <c r="L201" s="99" t="s">
        <v>6177</v>
      </c>
      <c r="M201" s="99" t="s">
        <v>207</v>
      </c>
      <c r="N201" s="99" t="s">
        <v>472</v>
      </c>
      <c r="O201" s="99" t="s">
        <v>190</v>
      </c>
      <c r="P201" s="102">
        <v>3708335268</v>
      </c>
      <c r="Q201" s="102">
        <v>78451512</v>
      </c>
      <c r="R201" s="102">
        <v>0</v>
      </c>
      <c r="S201" s="99" t="s">
        <v>200</v>
      </c>
      <c r="T201" s="101" t="s">
        <v>24</v>
      </c>
      <c r="U201" s="99" t="s">
        <v>24</v>
      </c>
      <c r="V201" s="102">
        <v>0</v>
      </c>
      <c r="W201" s="99" t="s">
        <v>24</v>
      </c>
      <c r="X201" s="102">
        <v>0</v>
      </c>
      <c r="Y201" s="99" t="s">
        <v>24</v>
      </c>
    </row>
    <row r="202" spans="1:25" ht="15" thickBot="1" x14ac:dyDescent="0.35">
      <c r="A202" s="89">
        <v>192</v>
      </c>
      <c r="B202" s="41" t="s">
        <v>5258</v>
      </c>
      <c r="C202" s="99" t="s">
        <v>54</v>
      </c>
      <c r="D202" s="99"/>
      <c r="E202" s="100" t="s">
        <v>6178</v>
      </c>
      <c r="F202" s="101">
        <v>42796</v>
      </c>
      <c r="G202" s="99" t="s">
        <v>194</v>
      </c>
      <c r="H202" s="99" t="s">
        <v>328</v>
      </c>
      <c r="I202" s="99" t="s">
        <v>196</v>
      </c>
      <c r="J202" s="99" t="s">
        <v>188</v>
      </c>
      <c r="K202" s="99" t="s">
        <v>5930</v>
      </c>
      <c r="L202" s="99" t="s">
        <v>6179</v>
      </c>
      <c r="M202" s="99" t="s">
        <v>207</v>
      </c>
      <c r="N202" s="99" t="s">
        <v>472</v>
      </c>
      <c r="O202" s="99" t="s">
        <v>214</v>
      </c>
      <c r="P202" s="102">
        <v>2596146639</v>
      </c>
      <c r="Q202" s="102">
        <v>500000000</v>
      </c>
      <c r="R202" s="102">
        <v>0</v>
      </c>
      <c r="S202" s="99" t="s">
        <v>200</v>
      </c>
      <c r="T202" s="101" t="s">
        <v>24</v>
      </c>
      <c r="U202" s="99" t="s">
        <v>24</v>
      </c>
      <c r="V202" s="102">
        <v>0</v>
      </c>
      <c r="W202" s="99" t="s">
        <v>24</v>
      </c>
      <c r="X202" s="102">
        <v>0</v>
      </c>
      <c r="Y202" s="99" t="s">
        <v>24</v>
      </c>
    </row>
    <row r="203" spans="1:25" ht="15" thickBot="1" x14ac:dyDescent="0.35">
      <c r="A203" s="89">
        <v>193</v>
      </c>
      <c r="B203" s="41" t="s">
        <v>5261</v>
      </c>
      <c r="C203" s="99" t="s">
        <v>54</v>
      </c>
      <c r="D203" s="99"/>
      <c r="E203" s="100" t="s">
        <v>6180</v>
      </c>
      <c r="F203" s="101">
        <v>42955</v>
      </c>
      <c r="G203" s="99" t="s">
        <v>194</v>
      </c>
      <c r="H203" s="99" t="s">
        <v>328</v>
      </c>
      <c r="I203" s="99" t="s">
        <v>196</v>
      </c>
      <c r="J203" s="99" t="s">
        <v>188</v>
      </c>
      <c r="K203" s="99" t="s">
        <v>5893</v>
      </c>
      <c r="L203" s="99" t="s">
        <v>6181</v>
      </c>
      <c r="M203" s="99" t="s">
        <v>206</v>
      </c>
      <c r="N203" s="99" t="s">
        <v>470</v>
      </c>
      <c r="O203" s="99" t="s">
        <v>208</v>
      </c>
      <c r="P203" s="102">
        <v>2667605500</v>
      </c>
      <c r="Q203" s="102">
        <v>0</v>
      </c>
      <c r="R203" s="102">
        <v>0</v>
      </c>
      <c r="S203" s="99" t="s">
        <v>200</v>
      </c>
      <c r="T203" s="101" t="s">
        <v>24</v>
      </c>
      <c r="U203" s="99" t="s">
        <v>24</v>
      </c>
      <c r="V203" s="102">
        <v>0</v>
      </c>
      <c r="W203" s="99" t="s">
        <v>24</v>
      </c>
      <c r="X203" s="102">
        <v>0</v>
      </c>
      <c r="Y203" s="99" t="s">
        <v>24</v>
      </c>
    </row>
    <row r="204" spans="1:25" ht="15" thickBot="1" x14ac:dyDescent="0.35">
      <c r="A204" s="89">
        <v>194</v>
      </c>
      <c r="B204" s="41" t="s">
        <v>5264</v>
      </c>
      <c r="C204" s="99" t="s">
        <v>54</v>
      </c>
      <c r="D204" s="99"/>
      <c r="E204" s="100" t="s">
        <v>6182</v>
      </c>
      <c r="F204" s="101">
        <v>42570</v>
      </c>
      <c r="G204" s="99" t="s">
        <v>194</v>
      </c>
      <c r="H204" s="99" t="s">
        <v>328</v>
      </c>
      <c r="I204" s="99" t="s">
        <v>196</v>
      </c>
      <c r="J204" s="99" t="s">
        <v>188</v>
      </c>
      <c r="K204" s="99" t="s">
        <v>5881</v>
      </c>
      <c r="L204" s="99" t="s">
        <v>6183</v>
      </c>
      <c r="M204" s="99" t="s">
        <v>255</v>
      </c>
      <c r="N204" s="99" t="s">
        <v>990</v>
      </c>
      <c r="O204" s="99" t="s">
        <v>214</v>
      </c>
      <c r="P204" s="102">
        <v>412551335</v>
      </c>
      <c r="Q204" s="102">
        <v>399277600</v>
      </c>
      <c r="R204" s="102">
        <v>0</v>
      </c>
      <c r="S204" s="99" t="s">
        <v>200</v>
      </c>
      <c r="T204" s="101" t="s">
        <v>24</v>
      </c>
      <c r="U204" s="99" t="s">
        <v>24</v>
      </c>
      <c r="V204" s="102">
        <v>0</v>
      </c>
      <c r="W204" s="99" t="s">
        <v>24</v>
      </c>
      <c r="X204" s="102">
        <v>0</v>
      </c>
      <c r="Y204" s="99" t="s">
        <v>24</v>
      </c>
    </row>
    <row r="205" spans="1:25" ht="15" thickBot="1" x14ac:dyDescent="0.35">
      <c r="A205" s="89">
        <v>195</v>
      </c>
      <c r="B205" s="41" t="s">
        <v>5267</v>
      </c>
      <c r="C205" s="99" t="s">
        <v>54</v>
      </c>
      <c r="D205" s="99"/>
      <c r="E205" s="100" t="s">
        <v>6184</v>
      </c>
      <c r="F205" s="101">
        <v>42438</v>
      </c>
      <c r="G205" s="99" t="s">
        <v>194</v>
      </c>
      <c r="H205" s="99" t="s">
        <v>328</v>
      </c>
      <c r="I205" s="99" t="s">
        <v>196</v>
      </c>
      <c r="J205" s="99" t="s">
        <v>188</v>
      </c>
      <c r="K205" s="99" t="s">
        <v>5984</v>
      </c>
      <c r="L205" s="99" t="s">
        <v>6185</v>
      </c>
      <c r="M205" s="99" t="s">
        <v>255</v>
      </c>
      <c r="N205" s="99" t="s">
        <v>990</v>
      </c>
      <c r="O205" s="99" t="s">
        <v>214</v>
      </c>
      <c r="P205" s="102">
        <v>1615706553</v>
      </c>
      <c r="Q205" s="102">
        <v>300000000</v>
      </c>
      <c r="R205" s="102">
        <v>0</v>
      </c>
      <c r="S205" s="99" t="s">
        <v>200</v>
      </c>
      <c r="T205" s="101" t="s">
        <v>24</v>
      </c>
      <c r="U205" s="99" t="s">
        <v>24</v>
      </c>
      <c r="V205" s="102">
        <v>0</v>
      </c>
      <c r="W205" s="99" t="s">
        <v>24</v>
      </c>
      <c r="X205" s="102">
        <v>0</v>
      </c>
      <c r="Y205" s="99" t="s">
        <v>24</v>
      </c>
    </row>
    <row r="206" spans="1:25" ht="15" thickBot="1" x14ac:dyDescent="0.35">
      <c r="A206" s="89">
        <v>196</v>
      </c>
      <c r="B206" s="41" t="s">
        <v>5270</v>
      </c>
      <c r="C206" s="99" t="s">
        <v>54</v>
      </c>
      <c r="D206" s="99"/>
      <c r="E206" s="100" t="s">
        <v>6186</v>
      </c>
      <c r="F206" s="101">
        <v>42927</v>
      </c>
      <c r="G206" s="99" t="s">
        <v>194</v>
      </c>
      <c r="H206" s="99" t="s">
        <v>328</v>
      </c>
      <c r="I206" s="99" t="s">
        <v>196</v>
      </c>
      <c r="J206" s="99" t="s">
        <v>188</v>
      </c>
      <c r="K206" s="99" t="s">
        <v>5812</v>
      </c>
      <c r="L206" s="99" t="s">
        <v>6187</v>
      </c>
      <c r="M206" s="99" t="s">
        <v>207</v>
      </c>
      <c r="N206" s="99" t="s">
        <v>472</v>
      </c>
      <c r="O206" s="99" t="s">
        <v>190</v>
      </c>
      <c r="P206" s="102">
        <v>3194689373</v>
      </c>
      <c r="Q206" s="102">
        <v>2599814826</v>
      </c>
      <c r="R206" s="102">
        <v>0</v>
      </c>
      <c r="S206" s="99" t="s">
        <v>200</v>
      </c>
      <c r="T206" s="101" t="s">
        <v>24</v>
      </c>
      <c r="U206" s="99" t="s">
        <v>24</v>
      </c>
      <c r="V206" s="102">
        <v>0</v>
      </c>
      <c r="W206" s="99" t="s">
        <v>24</v>
      </c>
      <c r="X206" s="102">
        <v>0</v>
      </c>
      <c r="Y206" s="99" t="s">
        <v>24</v>
      </c>
    </row>
    <row r="207" spans="1:25" ht="15" thickBot="1" x14ac:dyDescent="0.35">
      <c r="A207" s="89">
        <v>197</v>
      </c>
      <c r="B207" s="41" t="s">
        <v>5272</v>
      </c>
      <c r="C207" s="99" t="s">
        <v>54</v>
      </c>
      <c r="D207" s="99"/>
      <c r="E207" s="100" t="s">
        <v>6188</v>
      </c>
      <c r="F207" s="101">
        <v>42908</v>
      </c>
      <c r="G207" s="99" t="s">
        <v>194</v>
      </c>
      <c r="H207" s="99" t="s">
        <v>328</v>
      </c>
      <c r="I207" s="99" t="s">
        <v>196</v>
      </c>
      <c r="J207" s="99" t="s">
        <v>188</v>
      </c>
      <c r="K207" s="99" t="s">
        <v>5827</v>
      </c>
      <c r="L207" s="99" t="s">
        <v>6189</v>
      </c>
      <c r="M207" s="99" t="s">
        <v>277</v>
      </c>
      <c r="N207" s="99" t="s">
        <v>1273</v>
      </c>
      <c r="O207" s="99" t="s">
        <v>214</v>
      </c>
      <c r="P207" s="102">
        <v>908526000</v>
      </c>
      <c r="Q207" s="102">
        <v>50000000</v>
      </c>
      <c r="R207" s="102">
        <v>0</v>
      </c>
      <c r="S207" s="99" t="s">
        <v>200</v>
      </c>
      <c r="T207" s="101" t="s">
        <v>24</v>
      </c>
      <c r="U207" s="99" t="s">
        <v>24</v>
      </c>
      <c r="V207" s="102">
        <v>0</v>
      </c>
      <c r="W207" s="99" t="s">
        <v>24</v>
      </c>
      <c r="X207" s="102">
        <v>0</v>
      </c>
      <c r="Y207" s="99" t="s">
        <v>24</v>
      </c>
    </row>
    <row r="208" spans="1:25" ht="15" thickBot="1" x14ac:dyDescent="0.35">
      <c r="A208" s="89">
        <v>198</v>
      </c>
      <c r="B208" s="41" t="s">
        <v>5274</v>
      </c>
      <c r="C208" s="99" t="s">
        <v>54</v>
      </c>
      <c r="D208" s="99"/>
      <c r="E208" s="100" t="s">
        <v>6190</v>
      </c>
      <c r="F208" s="101">
        <v>42887</v>
      </c>
      <c r="G208" s="99" t="s">
        <v>194</v>
      </c>
      <c r="H208" s="99" t="s">
        <v>328</v>
      </c>
      <c r="I208" s="99" t="s">
        <v>196</v>
      </c>
      <c r="J208" s="99" t="s">
        <v>188</v>
      </c>
      <c r="K208" s="99" t="s">
        <v>5827</v>
      </c>
      <c r="L208" s="99" t="s">
        <v>6191</v>
      </c>
      <c r="M208" s="99" t="s">
        <v>206</v>
      </c>
      <c r="N208" s="99" t="s">
        <v>470</v>
      </c>
      <c r="O208" s="99" t="s">
        <v>214</v>
      </c>
      <c r="P208" s="102">
        <v>1395649487</v>
      </c>
      <c r="Q208" s="102">
        <v>1115381902</v>
      </c>
      <c r="R208" s="102">
        <v>0</v>
      </c>
      <c r="S208" s="99" t="s">
        <v>200</v>
      </c>
      <c r="T208" s="101" t="s">
        <v>24</v>
      </c>
      <c r="U208" s="99" t="s">
        <v>24</v>
      </c>
      <c r="V208" s="102">
        <v>0</v>
      </c>
      <c r="W208" s="99" t="s">
        <v>24</v>
      </c>
      <c r="X208" s="102">
        <v>0</v>
      </c>
      <c r="Y208" s="99" t="s">
        <v>24</v>
      </c>
    </row>
    <row r="209" spans="1:25" ht="15" thickBot="1" x14ac:dyDescent="0.35">
      <c r="A209" s="89">
        <v>199</v>
      </c>
      <c r="B209" s="41" t="s">
        <v>5275</v>
      </c>
      <c r="C209" s="99" t="s">
        <v>54</v>
      </c>
      <c r="D209" s="99"/>
      <c r="E209" s="100" t="s">
        <v>6192</v>
      </c>
      <c r="F209" s="101">
        <v>42417</v>
      </c>
      <c r="G209" s="99" t="s">
        <v>194</v>
      </c>
      <c r="H209" s="99" t="s">
        <v>310</v>
      </c>
      <c r="I209" s="99" t="s">
        <v>196</v>
      </c>
      <c r="J209" s="99" t="s">
        <v>188</v>
      </c>
      <c r="K209" s="99" t="s">
        <v>5827</v>
      </c>
      <c r="L209" s="99" t="s">
        <v>6193</v>
      </c>
      <c r="M209" s="99" t="s">
        <v>262</v>
      </c>
      <c r="N209" s="99" t="s">
        <v>1051</v>
      </c>
      <c r="O209" s="99" t="s">
        <v>208</v>
      </c>
      <c r="P209" s="102">
        <v>130332364</v>
      </c>
      <c r="Q209" s="102">
        <v>106968000</v>
      </c>
      <c r="R209" s="102">
        <v>0</v>
      </c>
      <c r="S209" s="99" t="s">
        <v>200</v>
      </c>
      <c r="T209" s="101" t="s">
        <v>24</v>
      </c>
      <c r="U209" s="99" t="s">
        <v>24</v>
      </c>
      <c r="V209" s="102">
        <v>0</v>
      </c>
      <c r="W209" s="99" t="s">
        <v>24</v>
      </c>
      <c r="X209" s="102">
        <v>0</v>
      </c>
      <c r="Y209" s="99" t="s">
        <v>24</v>
      </c>
    </row>
    <row r="210" spans="1:25" ht="15" thickBot="1" x14ac:dyDescent="0.35">
      <c r="A210" s="89">
        <v>200</v>
      </c>
      <c r="B210" s="41" t="s">
        <v>5278</v>
      </c>
      <c r="C210" s="99" t="s">
        <v>54</v>
      </c>
      <c r="D210" s="99"/>
      <c r="E210" s="100" t="s">
        <v>6194</v>
      </c>
      <c r="F210" s="101">
        <v>43510</v>
      </c>
      <c r="G210" s="99" t="s">
        <v>194</v>
      </c>
      <c r="H210" s="99" t="s">
        <v>328</v>
      </c>
      <c r="I210" s="99" t="s">
        <v>196</v>
      </c>
      <c r="J210" s="99" t="s">
        <v>188</v>
      </c>
      <c r="K210" s="99" t="s">
        <v>5827</v>
      </c>
      <c r="L210" s="99" t="s">
        <v>7197</v>
      </c>
      <c r="M210" s="99" t="s">
        <v>189</v>
      </c>
      <c r="N210" s="99" t="s">
        <v>305</v>
      </c>
      <c r="O210" s="99" t="s">
        <v>214</v>
      </c>
      <c r="P210" s="102">
        <v>708208320</v>
      </c>
      <c r="Q210" s="102">
        <v>526847900</v>
      </c>
      <c r="R210" s="102">
        <v>0</v>
      </c>
      <c r="S210" s="99" t="s">
        <v>200</v>
      </c>
      <c r="T210" s="101" t="s">
        <v>24</v>
      </c>
      <c r="U210" s="99" t="s">
        <v>24</v>
      </c>
      <c r="V210" s="102">
        <v>0</v>
      </c>
      <c r="W210" s="99" t="s">
        <v>24</v>
      </c>
      <c r="X210" s="102">
        <v>0</v>
      </c>
      <c r="Y210" s="99" t="s">
        <v>24</v>
      </c>
    </row>
    <row r="211" spans="1:25" ht="15" thickBot="1" x14ac:dyDescent="0.35">
      <c r="A211" s="89">
        <v>201</v>
      </c>
      <c r="B211" s="41" t="s">
        <v>5281</v>
      </c>
      <c r="C211" s="99" t="s">
        <v>54</v>
      </c>
      <c r="D211" s="99"/>
      <c r="E211" s="100" t="s">
        <v>6195</v>
      </c>
      <c r="F211" s="101">
        <v>42753</v>
      </c>
      <c r="G211" s="99" t="s">
        <v>194</v>
      </c>
      <c r="H211" s="99" t="s">
        <v>328</v>
      </c>
      <c r="I211" s="99" t="s">
        <v>196</v>
      </c>
      <c r="J211" s="99" t="s">
        <v>188</v>
      </c>
      <c r="K211" s="99" t="s">
        <v>5794</v>
      </c>
      <c r="L211" s="99" t="s">
        <v>6196</v>
      </c>
      <c r="M211" s="99" t="s">
        <v>206</v>
      </c>
      <c r="N211" s="99" t="s">
        <v>470</v>
      </c>
      <c r="O211" s="99" t="s">
        <v>219</v>
      </c>
      <c r="P211" s="102">
        <v>1482513663</v>
      </c>
      <c r="Q211" s="102">
        <v>1267079200</v>
      </c>
      <c r="R211" s="102">
        <v>0</v>
      </c>
      <c r="S211" s="99" t="s">
        <v>200</v>
      </c>
      <c r="T211" s="101" t="s">
        <v>24</v>
      </c>
      <c r="U211" s="99" t="s">
        <v>24</v>
      </c>
      <c r="V211" s="102">
        <v>0</v>
      </c>
      <c r="W211" s="99" t="s">
        <v>24</v>
      </c>
      <c r="X211" s="102">
        <v>0</v>
      </c>
      <c r="Y211" s="99" t="s">
        <v>24</v>
      </c>
    </row>
    <row r="212" spans="1:25" ht="15" thickBot="1" x14ac:dyDescent="0.35">
      <c r="A212" s="89">
        <v>202</v>
      </c>
      <c r="B212" s="41" t="s">
        <v>5283</v>
      </c>
      <c r="C212" s="99" t="s">
        <v>54</v>
      </c>
      <c r="D212" s="99"/>
      <c r="E212" s="100" t="s">
        <v>6197</v>
      </c>
      <c r="F212" s="101">
        <v>42885</v>
      </c>
      <c r="G212" s="99" t="s">
        <v>210</v>
      </c>
      <c r="H212" s="99" t="s">
        <v>314</v>
      </c>
      <c r="I212" s="99" t="s">
        <v>196</v>
      </c>
      <c r="J212" s="99" t="s">
        <v>188</v>
      </c>
      <c r="K212" s="99" t="s">
        <v>5794</v>
      </c>
      <c r="L212" s="99" t="s">
        <v>6198</v>
      </c>
      <c r="M212" s="99" t="s">
        <v>277</v>
      </c>
      <c r="N212" s="99" t="s">
        <v>1273</v>
      </c>
      <c r="O212" s="99" t="s">
        <v>219</v>
      </c>
      <c r="P212" s="102">
        <v>45680001</v>
      </c>
      <c r="Q212" s="102">
        <v>13789100</v>
      </c>
      <c r="R212" s="102">
        <v>0</v>
      </c>
      <c r="S212" s="99" t="s">
        <v>200</v>
      </c>
      <c r="T212" s="101" t="s">
        <v>24</v>
      </c>
      <c r="U212" s="99" t="s">
        <v>24</v>
      </c>
      <c r="V212" s="102">
        <v>0</v>
      </c>
      <c r="W212" s="99" t="s">
        <v>24</v>
      </c>
      <c r="X212" s="102">
        <v>0</v>
      </c>
      <c r="Y212" s="99" t="s">
        <v>24</v>
      </c>
    </row>
    <row r="213" spans="1:25" ht="15" thickBot="1" x14ac:dyDescent="0.35">
      <c r="A213" s="89">
        <v>203</v>
      </c>
      <c r="B213" s="41" t="s">
        <v>5286</v>
      </c>
      <c r="C213" s="99" t="s">
        <v>54</v>
      </c>
      <c r="D213" s="99"/>
      <c r="E213" s="100" t="s">
        <v>6199</v>
      </c>
      <c r="F213" s="101">
        <v>42913</v>
      </c>
      <c r="G213" s="99" t="s">
        <v>194</v>
      </c>
      <c r="H213" s="99" t="s">
        <v>328</v>
      </c>
      <c r="I213" s="99" t="s">
        <v>196</v>
      </c>
      <c r="J213" s="99" t="s">
        <v>188</v>
      </c>
      <c r="K213" s="99" t="s">
        <v>5794</v>
      </c>
      <c r="L213" s="99" t="s">
        <v>7198</v>
      </c>
      <c r="M213" s="99" t="s">
        <v>262</v>
      </c>
      <c r="N213" s="99" t="s">
        <v>1051</v>
      </c>
      <c r="O213" s="99" t="s">
        <v>190</v>
      </c>
      <c r="P213" s="102">
        <v>1271936400</v>
      </c>
      <c r="Q213" s="102">
        <v>73771700</v>
      </c>
      <c r="R213" s="102">
        <v>0</v>
      </c>
      <c r="S213" s="99" t="s">
        <v>200</v>
      </c>
      <c r="T213" s="101" t="s">
        <v>24</v>
      </c>
      <c r="U213" s="99" t="s">
        <v>24</v>
      </c>
      <c r="V213" s="102">
        <v>0</v>
      </c>
      <c r="W213" s="99" t="s">
        <v>24</v>
      </c>
      <c r="X213" s="102">
        <v>0</v>
      </c>
      <c r="Y213" s="99" t="s">
        <v>24</v>
      </c>
    </row>
    <row r="214" spans="1:25" ht="15" thickBot="1" x14ac:dyDescent="0.35">
      <c r="A214" s="89">
        <v>204</v>
      </c>
      <c r="B214" s="41" t="s">
        <v>5287</v>
      </c>
      <c r="C214" s="99" t="s">
        <v>54</v>
      </c>
      <c r="D214" s="99"/>
      <c r="E214" s="100" t="s">
        <v>6200</v>
      </c>
      <c r="F214" s="101">
        <v>42761</v>
      </c>
      <c r="G214" s="99" t="s">
        <v>194</v>
      </c>
      <c r="H214" s="99" t="s">
        <v>328</v>
      </c>
      <c r="I214" s="99" t="s">
        <v>196</v>
      </c>
      <c r="J214" s="99" t="s">
        <v>188</v>
      </c>
      <c r="K214" s="99" t="s">
        <v>5827</v>
      </c>
      <c r="L214" s="99" t="s">
        <v>6201</v>
      </c>
      <c r="M214" s="99" t="s">
        <v>247</v>
      </c>
      <c r="N214" s="99" t="s">
        <v>936</v>
      </c>
      <c r="O214" s="99" t="s">
        <v>214</v>
      </c>
      <c r="P214" s="102">
        <v>1592830185</v>
      </c>
      <c r="Q214" s="102">
        <v>0</v>
      </c>
      <c r="R214" s="102">
        <v>0</v>
      </c>
      <c r="S214" s="99" t="s">
        <v>200</v>
      </c>
      <c r="T214" s="101" t="s">
        <v>24</v>
      </c>
      <c r="U214" s="99" t="s">
        <v>24</v>
      </c>
      <c r="V214" s="102">
        <v>0</v>
      </c>
      <c r="W214" s="99" t="s">
        <v>24</v>
      </c>
      <c r="X214" s="102">
        <v>0</v>
      </c>
      <c r="Y214" s="99" t="s">
        <v>24</v>
      </c>
    </row>
    <row r="215" spans="1:25" ht="15" thickBot="1" x14ac:dyDescent="0.35">
      <c r="A215" s="89">
        <v>205</v>
      </c>
      <c r="B215" s="41" t="s">
        <v>5291</v>
      </c>
      <c r="C215" s="99" t="s">
        <v>54</v>
      </c>
      <c r="D215" s="99"/>
      <c r="E215" s="100" t="s">
        <v>6202</v>
      </c>
      <c r="F215" s="101">
        <v>43070</v>
      </c>
      <c r="G215" s="99" t="s">
        <v>194</v>
      </c>
      <c r="H215" s="99" t="s">
        <v>310</v>
      </c>
      <c r="I215" s="99" t="s">
        <v>196</v>
      </c>
      <c r="J215" s="99" t="s">
        <v>188</v>
      </c>
      <c r="K215" s="99" t="s">
        <v>5794</v>
      </c>
      <c r="L215" s="99" t="s">
        <v>6203</v>
      </c>
      <c r="M215" s="99" t="s">
        <v>207</v>
      </c>
      <c r="N215" s="99" t="s">
        <v>472</v>
      </c>
      <c r="O215" s="99" t="s">
        <v>219</v>
      </c>
      <c r="P215" s="102">
        <v>14989616</v>
      </c>
      <c r="Q215" s="102">
        <v>13200000</v>
      </c>
      <c r="R215" s="102">
        <v>0</v>
      </c>
      <c r="S215" s="99" t="s">
        <v>200</v>
      </c>
      <c r="T215" s="101" t="s">
        <v>24</v>
      </c>
      <c r="U215" s="99" t="s">
        <v>24</v>
      </c>
      <c r="V215" s="102">
        <v>0</v>
      </c>
      <c r="W215" s="99" t="s">
        <v>24</v>
      </c>
      <c r="X215" s="102">
        <v>0</v>
      </c>
      <c r="Y215" s="99" t="s">
        <v>24</v>
      </c>
    </row>
    <row r="216" spans="1:25" ht="15" thickBot="1" x14ac:dyDescent="0.35">
      <c r="A216" s="89">
        <v>206</v>
      </c>
      <c r="B216" s="41" t="s">
        <v>5294</v>
      </c>
      <c r="C216" s="99" t="s">
        <v>54</v>
      </c>
      <c r="D216" s="99"/>
      <c r="E216" s="100" t="s">
        <v>6204</v>
      </c>
      <c r="F216" s="101">
        <v>43087</v>
      </c>
      <c r="G216" s="99" t="s">
        <v>194</v>
      </c>
      <c r="H216" s="99" t="s">
        <v>310</v>
      </c>
      <c r="I216" s="99" t="s">
        <v>196</v>
      </c>
      <c r="J216" s="99" t="s">
        <v>188</v>
      </c>
      <c r="K216" s="99" t="s">
        <v>5805</v>
      </c>
      <c r="L216" s="99" t="s">
        <v>6205</v>
      </c>
      <c r="M216" s="99" t="s">
        <v>207</v>
      </c>
      <c r="N216" s="99" t="s">
        <v>472</v>
      </c>
      <c r="O216" s="99" t="s">
        <v>208</v>
      </c>
      <c r="P216" s="102">
        <v>4898108</v>
      </c>
      <c r="Q216" s="102">
        <v>4313321</v>
      </c>
      <c r="R216" s="102">
        <v>0</v>
      </c>
      <c r="S216" s="99" t="s">
        <v>200</v>
      </c>
      <c r="T216" s="101" t="s">
        <v>24</v>
      </c>
      <c r="U216" s="99" t="s">
        <v>24</v>
      </c>
      <c r="V216" s="102">
        <v>0</v>
      </c>
      <c r="W216" s="99" t="s">
        <v>24</v>
      </c>
      <c r="X216" s="102">
        <v>0</v>
      </c>
      <c r="Y216" s="99" t="s">
        <v>24</v>
      </c>
    </row>
    <row r="217" spans="1:25" ht="15" thickBot="1" x14ac:dyDescent="0.35">
      <c r="A217" s="89">
        <v>207</v>
      </c>
      <c r="B217" s="41" t="s">
        <v>5297</v>
      </c>
      <c r="C217" s="99" t="s">
        <v>54</v>
      </c>
      <c r="D217" s="99"/>
      <c r="E217" s="100" t="s">
        <v>6206</v>
      </c>
      <c r="F217" s="101">
        <v>43083</v>
      </c>
      <c r="G217" s="99" t="s">
        <v>194</v>
      </c>
      <c r="H217" s="99" t="s">
        <v>310</v>
      </c>
      <c r="I217" s="99" t="s">
        <v>196</v>
      </c>
      <c r="J217" s="99" t="s">
        <v>188</v>
      </c>
      <c r="K217" s="99" t="s">
        <v>5805</v>
      </c>
      <c r="L217" s="99" t="s">
        <v>6207</v>
      </c>
      <c r="M217" s="99" t="s">
        <v>207</v>
      </c>
      <c r="N217" s="99" t="s">
        <v>472</v>
      </c>
      <c r="O217" s="99" t="s">
        <v>214</v>
      </c>
      <c r="P217" s="102">
        <v>25268044</v>
      </c>
      <c r="Q217" s="102">
        <v>22251283</v>
      </c>
      <c r="R217" s="102">
        <v>0</v>
      </c>
      <c r="S217" s="99" t="s">
        <v>200</v>
      </c>
      <c r="T217" s="101" t="s">
        <v>24</v>
      </c>
      <c r="U217" s="99" t="s">
        <v>24</v>
      </c>
      <c r="V217" s="102">
        <v>0</v>
      </c>
      <c r="W217" s="99" t="s">
        <v>24</v>
      </c>
      <c r="X217" s="102">
        <v>0</v>
      </c>
      <c r="Y217" s="99" t="s">
        <v>24</v>
      </c>
    </row>
    <row r="218" spans="1:25" ht="15" thickBot="1" x14ac:dyDescent="0.35">
      <c r="A218" s="89">
        <v>208</v>
      </c>
      <c r="B218" s="41" t="s">
        <v>5300</v>
      </c>
      <c r="C218" s="99" t="s">
        <v>54</v>
      </c>
      <c r="D218" s="99"/>
      <c r="E218" s="100" t="s">
        <v>6208</v>
      </c>
      <c r="F218" s="101">
        <v>43060</v>
      </c>
      <c r="G218" s="99" t="s">
        <v>194</v>
      </c>
      <c r="H218" s="99" t="s">
        <v>310</v>
      </c>
      <c r="I218" s="99" t="s">
        <v>196</v>
      </c>
      <c r="J218" s="99" t="s">
        <v>188</v>
      </c>
      <c r="K218" s="99" t="s">
        <v>5805</v>
      </c>
      <c r="L218" s="99" t="s">
        <v>6209</v>
      </c>
      <c r="M218" s="99" t="s">
        <v>207</v>
      </c>
      <c r="N218" s="99" t="s">
        <v>472</v>
      </c>
      <c r="O218" s="99" t="s">
        <v>208</v>
      </c>
      <c r="P218" s="102">
        <v>19869761</v>
      </c>
      <c r="Q218" s="102">
        <v>17430413</v>
      </c>
      <c r="R218" s="102">
        <v>0</v>
      </c>
      <c r="S218" s="99" t="s">
        <v>200</v>
      </c>
      <c r="T218" s="101" t="s">
        <v>24</v>
      </c>
      <c r="U218" s="99" t="s">
        <v>24</v>
      </c>
      <c r="V218" s="102">
        <v>0</v>
      </c>
      <c r="W218" s="99" t="s">
        <v>24</v>
      </c>
      <c r="X218" s="102">
        <v>0</v>
      </c>
      <c r="Y218" s="99" t="s">
        <v>24</v>
      </c>
    </row>
    <row r="219" spans="1:25" ht="15" thickBot="1" x14ac:dyDescent="0.35">
      <c r="A219" s="89">
        <v>209</v>
      </c>
      <c r="B219" s="41" t="s">
        <v>5303</v>
      </c>
      <c r="C219" s="99" t="s">
        <v>54</v>
      </c>
      <c r="D219" s="99"/>
      <c r="E219" s="100" t="s">
        <v>6210</v>
      </c>
      <c r="F219" s="101">
        <v>43038</v>
      </c>
      <c r="G219" s="99" t="s">
        <v>210</v>
      </c>
      <c r="H219" s="99" t="s">
        <v>314</v>
      </c>
      <c r="I219" s="99" t="s">
        <v>196</v>
      </c>
      <c r="J219" s="99" t="s">
        <v>188</v>
      </c>
      <c r="K219" s="99" t="s">
        <v>5805</v>
      </c>
      <c r="L219" s="99" t="s">
        <v>6211</v>
      </c>
      <c r="M219" s="99" t="s">
        <v>218</v>
      </c>
      <c r="N219" s="99" t="s">
        <v>643</v>
      </c>
      <c r="O219" s="99" t="s">
        <v>208</v>
      </c>
      <c r="P219" s="102">
        <v>18170520</v>
      </c>
      <c r="Q219" s="102">
        <v>14754340</v>
      </c>
      <c r="R219" s="102">
        <v>0</v>
      </c>
      <c r="S219" s="99" t="s">
        <v>200</v>
      </c>
      <c r="T219" s="101" t="s">
        <v>24</v>
      </c>
      <c r="U219" s="99" t="s">
        <v>24</v>
      </c>
      <c r="V219" s="102">
        <v>0</v>
      </c>
      <c r="W219" s="99" t="s">
        <v>24</v>
      </c>
      <c r="X219" s="102">
        <v>0</v>
      </c>
      <c r="Y219" s="99" t="s">
        <v>24</v>
      </c>
    </row>
    <row r="220" spans="1:25" ht="15" thickBot="1" x14ac:dyDescent="0.35">
      <c r="A220" s="89">
        <v>210</v>
      </c>
      <c r="B220" s="41" t="s">
        <v>5306</v>
      </c>
      <c r="C220" s="99" t="s">
        <v>54</v>
      </c>
      <c r="D220" s="99"/>
      <c r="E220" s="100" t="s">
        <v>6212</v>
      </c>
      <c r="F220" s="101">
        <v>42510</v>
      </c>
      <c r="G220" s="99" t="s">
        <v>194</v>
      </c>
      <c r="H220" s="99" t="s">
        <v>310</v>
      </c>
      <c r="I220" s="99" t="s">
        <v>196</v>
      </c>
      <c r="J220" s="99" t="s">
        <v>188</v>
      </c>
      <c r="K220" s="99" t="s">
        <v>5939</v>
      </c>
      <c r="L220" s="99" t="s">
        <v>6213</v>
      </c>
      <c r="M220" s="99" t="s">
        <v>282</v>
      </c>
      <c r="N220" s="99" t="s">
        <v>1348</v>
      </c>
      <c r="O220" s="99" t="s">
        <v>190</v>
      </c>
      <c r="P220" s="102">
        <v>126919240</v>
      </c>
      <c r="Q220" s="102">
        <v>106210107</v>
      </c>
      <c r="R220" s="102">
        <v>0</v>
      </c>
      <c r="S220" s="99" t="s">
        <v>200</v>
      </c>
      <c r="T220" s="101" t="s">
        <v>24</v>
      </c>
      <c r="U220" s="99" t="s">
        <v>24</v>
      </c>
      <c r="V220" s="102">
        <v>0</v>
      </c>
      <c r="W220" s="99" t="s">
        <v>24</v>
      </c>
      <c r="X220" s="102">
        <v>0</v>
      </c>
      <c r="Y220" s="99" t="s">
        <v>24</v>
      </c>
    </row>
    <row r="221" spans="1:25" ht="15" thickBot="1" x14ac:dyDescent="0.35">
      <c r="A221" s="89">
        <v>211</v>
      </c>
      <c r="B221" s="41" t="s">
        <v>5309</v>
      </c>
      <c r="C221" s="99" t="s">
        <v>54</v>
      </c>
      <c r="D221" s="99"/>
      <c r="E221" s="100" t="s">
        <v>6214</v>
      </c>
      <c r="F221" s="101">
        <v>42335</v>
      </c>
      <c r="G221" s="99" t="s">
        <v>194</v>
      </c>
      <c r="H221" s="99" t="s">
        <v>310</v>
      </c>
      <c r="I221" s="99" t="s">
        <v>196</v>
      </c>
      <c r="J221" s="99" t="s">
        <v>188</v>
      </c>
      <c r="K221" s="99" t="s">
        <v>5939</v>
      </c>
      <c r="L221" s="99" t="s">
        <v>6215</v>
      </c>
      <c r="M221" s="99" t="s">
        <v>282</v>
      </c>
      <c r="N221" s="99" t="s">
        <v>1348</v>
      </c>
      <c r="O221" s="99" t="s">
        <v>190</v>
      </c>
      <c r="P221" s="102">
        <v>101465384</v>
      </c>
      <c r="Q221" s="102">
        <v>78704503</v>
      </c>
      <c r="R221" s="102">
        <v>0</v>
      </c>
      <c r="S221" s="99" t="s">
        <v>191</v>
      </c>
      <c r="T221" s="101">
        <v>44476</v>
      </c>
      <c r="U221" s="99" t="s">
        <v>201</v>
      </c>
      <c r="V221" s="102">
        <v>90603804</v>
      </c>
      <c r="W221" s="99" t="s">
        <v>240</v>
      </c>
      <c r="X221" s="102">
        <v>0</v>
      </c>
      <c r="Y221" s="99"/>
    </row>
    <row r="222" spans="1:25" ht="15" thickBot="1" x14ac:dyDescent="0.35">
      <c r="A222" s="89">
        <v>212</v>
      </c>
      <c r="B222" s="41" t="s">
        <v>5311</v>
      </c>
      <c r="C222" s="99" t="s">
        <v>54</v>
      </c>
      <c r="D222" s="99"/>
      <c r="E222" s="100" t="s">
        <v>6216</v>
      </c>
      <c r="F222" s="101">
        <v>42877</v>
      </c>
      <c r="G222" s="99" t="s">
        <v>194</v>
      </c>
      <c r="H222" s="99" t="s">
        <v>328</v>
      </c>
      <c r="I222" s="99" t="s">
        <v>196</v>
      </c>
      <c r="J222" s="99" t="s">
        <v>188</v>
      </c>
      <c r="K222" s="99" t="s">
        <v>5939</v>
      </c>
      <c r="L222" s="99" t="s">
        <v>6217</v>
      </c>
      <c r="M222" s="99" t="s">
        <v>282</v>
      </c>
      <c r="N222" s="99" t="s">
        <v>1355</v>
      </c>
      <c r="O222" s="99" t="s">
        <v>219</v>
      </c>
      <c r="P222" s="102">
        <v>317984100</v>
      </c>
      <c r="Q222" s="102">
        <v>258200950</v>
      </c>
      <c r="R222" s="102">
        <v>0</v>
      </c>
      <c r="S222" s="99" t="s">
        <v>200</v>
      </c>
      <c r="T222" s="101" t="s">
        <v>24</v>
      </c>
      <c r="U222" s="99" t="s">
        <v>24</v>
      </c>
      <c r="V222" s="102">
        <v>0</v>
      </c>
      <c r="W222" s="99" t="s">
        <v>24</v>
      </c>
      <c r="X222" s="102">
        <v>0</v>
      </c>
      <c r="Y222" s="99" t="s">
        <v>24</v>
      </c>
    </row>
    <row r="223" spans="1:25" ht="15" thickBot="1" x14ac:dyDescent="0.35">
      <c r="A223" s="89">
        <v>213</v>
      </c>
      <c r="B223" s="41" t="s">
        <v>5315</v>
      </c>
      <c r="C223" s="99" t="s">
        <v>54</v>
      </c>
      <c r="D223" s="99"/>
      <c r="E223" s="100" t="s">
        <v>6218</v>
      </c>
      <c r="F223" s="101">
        <v>42583</v>
      </c>
      <c r="G223" s="99" t="s">
        <v>194</v>
      </c>
      <c r="H223" s="99" t="s">
        <v>310</v>
      </c>
      <c r="I223" s="99" t="s">
        <v>196</v>
      </c>
      <c r="J223" s="99" t="s">
        <v>188</v>
      </c>
      <c r="K223" s="99" t="s">
        <v>5815</v>
      </c>
      <c r="L223" s="99" t="s">
        <v>6219</v>
      </c>
      <c r="M223" s="99" t="s">
        <v>282</v>
      </c>
      <c r="N223" s="99" t="s">
        <v>1348</v>
      </c>
      <c r="O223" s="99" t="s">
        <v>214</v>
      </c>
      <c r="P223" s="102">
        <v>50323526</v>
      </c>
      <c r="Q223" s="102">
        <v>42398306</v>
      </c>
      <c r="R223" s="102">
        <v>0</v>
      </c>
      <c r="S223" s="99" t="s">
        <v>200</v>
      </c>
      <c r="T223" s="101" t="s">
        <v>24</v>
      </c>
      <c r="U223" s="99" t="s">
        <v>24</v>
      </c>
      <c r="V223" s="102">
        <v>0</v>
      </c>
      <c r="W223" s="99" t="s">
        <v>24</v>
      </c>
      <c r="X223" s="102">
        <v>0</v>
      </c>
      <c r="Y223" s="99" t="s">
        <v>24</v>
      </c>
    </row>
    <row r="224" spans="1:25" ht="15" thickBot="1" x14ac:dyDescent="0.35">
      <c r="A224" s="89">
        <v>214</v>
      </c>
      <c r="B224" s="41" t="s">
        <v>5318</v>
      </c>
      <c r="C224" s="99" t="s">
        <v>54</v>
      </c>
      <c r="D224" s="99"/>
      <c r="E224" s="100" t="s">
        <v>6220</v>
      </c>
      <c r="F224" s="101">
        <v>42760</v>
      </c>
      <c r="G224" s="99" t="s">
        <v>194</v>
      </c>
      <c r="H224" s="99" t="s">
        <v>310</v>
      </c>
      <c r="I224" s="99" t="s">
        <v>196</v>
      </c>
      <c r="J224" s="99" t="s">
        <v>188</v>
      </c>
      <c r="K224" s="99" t="s">
        <v>5939</v>
      </c>
      <c r="L224" s="99" t="s">
        <v>6221</v>
      </c>
      <c r="M224" s="99" t="s">
        <v>282</v>
      </c>
      <c r="N224" s="99" t="s">
        <v>1348</v>
      </c>
      <c r="O224" s="99" t="s">
        <v>190</v>
      </c>
      <c r="P224" s="102">
        <v>64443091</v>
      </c>
      <c r="Q224" s="102">
        <v>54520092</v>
      </c>
      <c r="R224" s="102">
        <v>64443091</v>
      </c>
      <c r="S224" s="99" t="s">
        <v>200</v>
      </c>
      <c r="T224" s="101" t="s">
        <v>24</v>
      </c>
      <c r="U224" s="99" t="s">
        <v>24</v>
      </c>
      <c r="V224" s="102">
        <v>0</v>
      </c>
      <c r="W224" s="99" t="s">
        <v>24</v>
      </c>
      <c r="X224" s="102">
        <v>0</v>
      </c>
      <c r="Y224" s="99" t="s">
        <v>24</v>
      </c>
    </row>
    <row r="225" spans="1:25" ht="15" thickBot="1" x14ac:dyDescent="0.35">
      <c r="A225" s="89">
        <v>215</v>
      </c>
      <c r="B225" s="41" t="s">
        <v>5320</v>
      </c>
      <c r="C225" s="99" t="s">
        <v>54</v>
      </c>
      <c r="D225" s="99"/>
      <c r="E225" s="100" t="s">
        <v>6222</v>
      </c>
      <c r="F225" s="101">
        <v>42326</v>
      </c>
      <c r="G225" s="99" t="s">
        <v>194</v>
      </c>
      <c r="H225" s="99" t="s">
        <v>328</v>
      </c>
      <c r="I225" s="99" t="s">
        <v>196</v>
      </c>
      <c r="J225" s="99" t="s">
        <v>188</v>
      </c>
      <c r="K225" s="99" t="s">
        <v>5815</v>
      </c>
      <c r="L225" s="99" t="s">
        <v>6223</v>
      </c>
      <c r="M225" s="99" t="s">
        <v>206</v>
      </c>
      <c r="N225" s="99" t="s">
        <v>470</v>
      </c>
      <c r="O225" s="99" t="s">
        <v>208</v>
      </c>
      <c r="P225" s="102">
        <v>436606123</v>
      </c>
      <c r="Q225" s="102">
        <v>363079094</v>
      </c>
      <c r="R225" s="102">
        <v>0</v>
      </c>
      <c r="S225" s="99" t="s">
        <v>200</v>
      </c>
      <c r="T225" s="101" t="s">
        <v>24</v>
      </c>
      <c r="U225" s="99" t="s">
        <v>24</v>
      </c>
      <c r="V225" s="102">
        <v>0</v>
      </c>
      <c r="W225" s="99" t="s">
        <v>24</v>
      </c>
      <c r="X225" s="102">
        <v>0</v>
      </c>
      <c r="Y225" s="99" t="s">
        <v>24</v>
      </c>
    </row>
    <row r="226" spans="1:25" ht="15" thickBot="1" x14ac:dyDescent="0.35">
      <c r="A226" s="89">
        <v>216</v>
      </c>
      <c r="B226" s="41" t="s">
        <v>5322</v>
      </c>
      <c r="C226" s="99" t="s">
        <v>54</v>
      </c>
      <c r="D226" s="99"/>
      <c r="E226" s="100" t="s">
        <v>6224</v>
      </c>
      <c r="F226" s="101">
        <v>42776</v>
      </c>
      <c r="G226" s="99" t="s">
        <v>194</v>
      </c>
      <c r="H226" s="99" t="s">
        <v>328</v>
      </c>
      <c r="I226" s="99" t="s">
        <v>196</v>
      </c>
      <c r="J226" s="99" t="s">
        <v>188</v>
      </c>
      <c r="K226" s="99" t="s">
        <v>5881</v>
      </c>
      <c r="L226" s="99" t="s">
        <v>7199</v>
      </c>
      <c r="M226" s="99" t="s">
        <v>259</v>
      </c>
      <c r="N226" s="99" t="s">
        <v>1021</v>
      </c>
      <c r="O226" s="99" t="s">
        <v>214</v>
      </c>
      <c r="P226" s="102">
        <v>1629195161</v>
      </c>
      <c r="Q226" s="102">
        <v>1184751646</v>
      </c>
      <c r="R226" s="102">
        <v>0</v>
      </c>
      <c r="S226" s="99" t="s">
        <v>200</v>
      </c>
      <c r="T226" s="101" t="s">
        <v>24</v>
      </c>
      <c r="U226" s="99" t="s">
        <v>24</v>
      </c>
      <c r="V226" s="102">
        <v>0</v>
      </c>
      <c r="W226" s="99" t="s">
        <v>24</v>
      </c>
      <c r="X226" s="102">
        <v>0</v>
      </c>
      <c r="Y226" s="99" t="s">
        <v>24</v>
      </c>
    </row>
    <row r="227" spans="1:25" ht="15" thickBot="1" x14ac:dyDescent="0.35">
      <c r="A227" s="89">
        <v>217</v>
      </c>
      <c r="B227" s="41" t="s">
        <v>5326</v>
      </c>
      <c r="C227" s="99" t="s">
        <v>54</v>
      </c>
      <c r="D227" s="99"/>
      <c r="E227" s="100" t="s">
        <v>6225</v>
      </c>
      <c r="F227" s="101">
        <v>42829</v>
      </c>
      <c r="G227" s="99" t="s">
        <v>194</v>
      </c>
      <c r="H227" s="99" t="s">
        <v>328</v>
      </c>
      <c r="I227" s="99" t="s">
        <v>196</v>
      </c>
      <c r="J227" s="99" t="s">
        <v>188</v>
      </c>
      <c r="K227" s="99" t="s">
        <v>5893</v>
      </c>
      <c r="L227" s="99" t="s">
        <v>6226</v>
      </c>
      <c r="M227" s="99" t="s">
        <v>207</v>
      </c>
      <c r="N227" s="99" t="s">
        <v>472</v>
      </c>
      <c r="O227" s="99" t="s">
        <v>214</v>
      </c>
      <c r="P227" s="102">
        <v>5868526043</v>
      </c>
      <c r="Q227" s="102">
        <v>385826497</v>
      </c>
      <c r="R227" s="102">
        <v>0</v>
      </c>
      <c r="S227" s="99" t="s">
        <v>200</v>
      </c>
      <c r="T227" s="101" t="s">
        <v>24</v>
      </c>
      <c r="U227" s="99" t="s">
        <v>24</v>
      </c>
      <c r="V227" s="102">
        <v>0</v>
      </c>
      <c r="W227" s="99" t="s">
        <v>24</v>
      </c>
      <c r="X227" s="102">
        <v>0</v>
      </c>
      <c r="Y227" s="99" t="s">
        <v>24</v>
      </c>
    </row>
    <row r="228" spans="1:25" ht="15" thickBot="1" x14ac:dyDescent="0.35">
      <c r="A228" s="89">
        <v>218</v>
      </c>
      <c r="B228" s="41" t="s">
        <v>5327</v>
      </c>
      <c r="C228" s="99" t="s">
        <v>54</v>
      </c>
      <c r="D228" s="99"/>
      <c r="E228" s="100" t="s">
        <v>6227</v>
      </c>
      <c r="F228" s="101">
        <v>41355</v>
      </c>
      <c r="G228" s="99" t="s">
        <v>194</v>
      </c>
      <c r="H228" s="99" t="s">
        <v>328</v>
      </c>
      <c r="I228" s="99" t="s">
        <v>196</v>
      </c>
      <c r="J228" s="99" t="s">
        <v>188</v>
      </c>
      <c r="K228" s="99" t="s">
        <v>5893</v>
      </c>
      <c r="L228" s="99" t="s">
        <v>6228</v>
      </c>
      <c r="M228" s="99" t="s">
        <v>207</v>
      </c>
      <c r="N228" s="99" t="s">
        <v>472</v>
      </c>
      <c r="O228" s="99" t="s">
        <v>190</v>
      </c>
      <c r="P228" s="102">
        <v>2732632137</v>
      </c>
      <c r="Q228" s="102">
        <v>501123382</v>
      </c>
      <c r="R228" s="102">
        <v>0</v>
      </c>
      <c r="S228" s="99" t="s">
        <v>200</v>
      </c>
      <c r="T228" s="101" t="s">
        <v>24</v>
      </c>
      <c r="U228" s="99" t="s">
        <v>24</v>
      </c>
      <c r="V228" s="102">
        <v>0</v>
      </c>
      <c r="W228" s="99" t="s">
        <v>24</v>
      </c>
      <c r="X228" s="102">
        <v>0</v>
      </c>
      <c r="Y228" s="99" t="s">
        <v>24</v>
      </c>
    </row>
    <row r="229" spans="1:25" ht="15" thickBot="1" x14ac:dyDescent="0.35">
      <c r="A229" s="89">
        <v>219</v>
      </c>
      <c r="B229" s="41" t="s">
        <v>5328</v>
      </c>
      <c r="C229" s="99" t="s">
        <v>54</v>
      </c>
      <c r="D229" s="99"/>
      <c r="E229" s="100" t="s">
        <v>6229</v>
      </c>
      <c r="F229" s="101">
        <v>42922</v>
      </c>
      <c r="G229" s="99" t="s">
        <v>194</v>
      </c>
      <c r="H229" s="99" t="s">
        <v>328</v>
      </c>
      <c r="I229" s="99" t="s">
        <v>196</v>
      </c>
      <c r="J229" s="99" t="s">
        <v>188</v>
      </c>
      <c r="K229" s="99" t="s">
        <v>5893</v>
      </c>
      <c r="L229" s="99" t="s">
        <v>6230</v>
      </c>
      <c r="M229" s="99" t="s">
        <v>207</v>
      </c>
      <c r="N229" s="99" t="s">
        <v>472</v>
      </c>
      <c r="O229" s="99" t="s">
        <v>219</v>
      </c>
      <c r="P229" s="102">
        <v>2679150283</v>
      </c>
      <c r="Q229" s="102">
        <v>1280151400</v>
      </c>
      <c r="R229" s="102">
        <v>0</v>
      </c>
      <c r="S229" s="99" t="s">
        <v>200</v>
      </c>
      <c r="T229" s="101" t="s">
        <v>24</v>
      </c>
      <c r="U229" s="99" t="s">
        <v>24</v>
      </c>
      <c r="V229" s="102">
        <v>0</v>
      </c>
      <c r="W229" s="99" t="s">
        <v>24</v>
      </c>
      <c r="X229" s="102">
        <v>0</v>
      </c>
      <c r="Y229" s="99" t="s">
        <v>24</v>
      </c>
    </row>
    <row r="230" spans="1:25" ht="15" thickBot="1" x14ac:dyDescent="0.35">
      <c r="A230" s="89">
        <v>220</v>
      </c>
      <c r="B230" s="41" t="s">
        <v>5329</v>
      </c>
      <c r="C230" s="99" t="s">
        <v>54</v>
      </c>
      <c r="D230" s="99"/>
      <c r="E230" s="100" t="s">
        <v>6231</v>
      </c>
      <c r="F230" s="101">
        <v>42979</v>
      </c>
      <c r="G230" s="99" t="s">
        <v>194</v>
      </c>
      <c r="H230" s="99" t="s">
        <v>328</v>
      </c>
      <c r="I230" s="99" t="s">
        <v>196</v>
      </c>
      <c r="J230" s="99" t="s">
        <v>188</v>
      </c>
      <c r="K230" s="99" t="s">
        <v>5893</v>
      </c>
      <c r="L230" s="99" t="s">
        <v>7200</v>
      </c>
      <c r="M230" s="99" t="s">
        <v>218</v>
      </c>
      <c r="N230" s="99" t="s">
        <v>643</v>
      </c>
      <c r="O230" s="99" t="s">
        <v>219</v>
      </c>
      <c r="P230" s="102">
        <v>1049094518</v>
      </c>
      <c r="Q230" s="102">
        <v>0</v>
      </c>
      <c r="R230" s="102">
        <v>0</v>
      </c>
      <c r="S230" s="99" t="s">
        <v>200</v>
      </c>
      <c r="T230" s="101" t="s">
        <v>24</v>
      </c>
      <c r="U230" s="99" t="s">
        <v>24</v>
      </c>
      <c r="V230" s="102">
        <v>0</v>
      </c>
      <c r="W230" s="99" t="s">
        <v>24</v>
      </c>
      <c r="X230" s="102">
        <v>0</v>
      </c>
      <c r="Y230" s="99" t="s">
        <v>24</v>
      </c>
    </row>
    <row r="231" spans="1:25" ht="15" thickBot="1" x14ac:dyDescent="0.35">
      <c r="A231" s="89">
        <v>221</v>
      </c>
      <c r="B231" s="41" t="s">
        <v>5332</v>
      </c>
      <c r="C231" s="99" t="s">
        <v>54</v>
      </c>
      <c r="D231" s="99"/>
      <c r="E231" s="100" t="s">
        <v>6232</v>
      </c>
      <c r="F231" s="101">
        <v>42992</v>
      </c>
      <c r="G231" s="99" t="s">
        <v>194</v>
      </c>
      <c r="H231" s="99" t="s">
        <v>328</v>
      </c>
      <c r="I231" s="99" t="s">
        <v>196</v>
      </c>
      <c r="J231" s="99" t="s">
        <v>188</v>
      </c>
      <c r="K231" s="99" t="s">
        <v>5815</v>
      </c>
      <c r="L231" s="99" t="s">
        <v>6233</v>
      </c>
      <c r="M231" s="99" t="s">
        <v>206</v>
      </c>
      <c r="N231" s="99" t="s">
        <v>470</v>
      </c>
      <c r="O231" s="99" t="s">
        <v>219</v>
      </c>
      <c r="P231" s="102">
        <v>1358648365</v>
      </c>
      <c r="Q231" s="102">
        <v>1069793800</v>
      </c>
      <c r="R231" s="102">
        <v>0</v>
      </c>
      <c r="S231" s="99" t="s">
        <v>200</v>
      </c>
      <c r="T231" s="101" t="s">
        <v>24</v>
      </c>
      <c r="U231" s="99" t="s">
        <v>24</v>
      </c>
      <c r="V231" s="102">
        <v>0</v>
      </c>
      <c r="W231" s="99" t="s">
        <v>24</v>
      </c>
      <c r="X231" s="102">
        <v>0</v>
      </c>
      <c r="Y231" s="99" t="s">
        <v>24</v>
      </c>
    </row>
    <row r="232" spans="1:25" ht="15" thickBot="1" x14ac:dyDescent="0.35">
      <c r="A232" s="89">
        <v>222</v>
      </c>
      <c r="B232" s="41" t="s">
        <v>5334</v>
      </c>
      <c r="C232" s="99" t="s">
        <v>54</v>
      </c>
      <c r="D232" s="99"/>
      <c r="E232" s="100" t="s">
        <v>6234</v>
      </c>
      <c r="F232" s="101">
        <v>42766</v>
      </c>
      <c r="G232" s="99" t="s">
        <v>194</v>
      </c>
      <c r="H232" s="99" t="s">
        <v>328</v>
      </c>
      <c r="I232" s="99" t="s">
        <v>196</v>
      </c>
      <c r="J232" s="99" t="s">
        <v>188</v>
      </c>
      <c r="K232" s="99" t="s">
        <v>5815</v>
      </c>
      <c r="L232" s="99" t="s">
        <v>6235</v>
      </c>
      <c r="M232" s="99" t="s">
        <v>207</v>
      </c>
      <c r="N232" s="99" t="s">
        <v>472</v>
      </c>
      <c r="O232" s="99" t="s">
        <v>208</v>
      </c>
      <c r="P232" s="102">
        <v>1799190132</v>
      </c>
      <c r="Q232" s="102">
        <v>1515830300</v>
      </c>
      <c r="R232" s="102">
        <v>0</v>
      </c>
      <c r="S232" s="99" t="s">
        <v>200</v>
      </c>
      <c r="T232" s="101" t="s">
        <v>24</v>
      </c>
      <c r="U232" s="99" t="s">
        <v>24</v>
      </c>
      <c r="V232" s="102">
        <v>0</v>
      </c>
      <c r="W232" s="99" t="s">
        <v>24</v>
      </c>
      <c r="X232" s="102">
        <v>0</v>
      </c>
      <c r="Y232" s="99" t="s">
        <v>24</v>
      </c>
    </row>
    <row r="233" spans="1:25" ht="15" thickBot="1" x14ac:dyDescent="0.35">
      <c r="A233" s="89">
        <v>223</v>
      </c>
      <c r="B233" s="41" t="s">
        <v>5337</v>
      </c>
      <c r="C233" s="99" t="s">
        <v>54</v>
      </c>
      <c r="D233" s="99"/>
      <c r="E233" s="100" t="s">
        <v>6236</v>
      </c>
      <c r="F233" s="101">
        <v>41398</v>
      </c>
      <c r="G233" s="99" t="s">
        <v>194</v>
      </c>
      <c r="H233" s="99" t="s">
        <v>326</v>
      </c>
      <c r="I233" s="99" t="s">
        <v>196</v>
      </c>
      <c r="J233" s="99" t="s">
        <v>188</v>
      </c>
      <c r="K233" s="99" t="s">
        <v>5815</v>
      </c>
      <c r="L233" s="99" t="s">
        <v>7201</v>
      </c>
      <c r="M233" s="99" t="s">
        <v>265</v>
      </c>
      <c r="N233" s="99" t="s">
        <v>1116</v>
      </c>
      <c r="O233" s="99" t="s">
        <v>214</v>
      </c>
      <c r="P233" s="102">
        <v>12870179316</v>
      </c>
      <c r="Q233" s="102">
        <v>5490745000</v>
      </c>
      <c r="R233" s="102">
        <v>0</v>
      </c>
      <c r="S233" s="99" t="s">
        <v>200</v>
      </c>
      <c r="T233" s="101" t="s">
        <v>24</v>
      </c>
      <c r="U233" s="99" t="s">
        <v>24</v>
      </c>
      <c r="V233" s="102">
        <v>0</v>
      </c>
      <c r="W233" s="99" t="s">
        <v>24</v>
      </c>
      <c r="X233" s="102">
        <v>0</v>
      </c>
      <c r="Y233" s="99" t="s">
        <v>24</v>
      </c>
    </row>
    <row r="234" spans="1:25" ht="15" thickBot="1" x14ac:dyDescent="0.35">
      <c r="A234" s="89">
        <v>224</v>
      </c>
      <c r="B234" s="41" t="s">
        <v>5339</v>
      </c>
      <c r="C234" s="99" t="s">
        <v>54</v>
      </c>
      <c r="D234" s="99"/>
      <c r="E234" s="100" t="s">
        <v>6237</v>
      </c>
      <c r="F234" s="101">
        <v>42474</v>
      </c>
      <c r="G234" s="99" t="s">
        <v>194</v>
      </c>
      <c r="H234" s="99" t="s">
        <v>310</v>
      </c>
      <c r="I234" s="99" t="s">
        <v>196</v>
      </c>
      <c r="J234" s="99" t="s">
        <v>188</v>
      </c>
      <c r="K234" s="99" t="s">
        <v>5881</v>
      </c>
      <c r="L234" s="99" t="s">
        <v>6238</v>
      </c>
      <c r="M234" s="99" t="s">
        <v>206</v>
      </c>
      <c r="N234" s="99" t="s">
        <v>470</v>
      </c>
      <c r="O234" s="99" t="s">
        <v>190</v>
      </c>
      <c r="P234" s="102">
        <v>105701416</v>
      </c>
      <c r="Q234" s="102">
        <v>34472750</v>
      </c>
      <c r="R234" s="102">
        <v>105701416</v>
      </c>
      <c r="S234" s="99" t="s">
        <v>200</v>
      </c>
      <c r="T234" s="101" t="s">
        <v>24</v>
      </c>
      <c r="U234" s="99" t="s">
        <v>24</v>
      </c>
      <c r="V234" s="102">
        <v>0</v>
      </c>
      <c r="W234" s="99" t="s">
        <v>24</v>
      </c>
      <c r="X234" s="102">
        <v>0</v>
      </c>
      <c r="Y234" s="99" t="s">
        <v>24</v>
      </c>
    </row>
    <row r="235" spans="1:25" ht="15" thickBot="1" x14ac:dyDescent="0.35">
      <c r="A235" s="89">
        <v>225</v>
      </c>
      <c r="B235" s="41" t="s">
        <v>5341</v>
      </c>
      <c r="C235" s="99" t="s">
        <v>54</v>
      </c>
      <c r="D235" s="99"/>
      <c r="E235" s="100" t="s">
        <v>6239</v>
      </c>
      <c r="F235" s="101">
        <v>42257</v>
      </c>
      <c r="G235" s="99" t="s">
        <v>194</v>
      </c>
      <c r="H235" s="99" t="s">
        <v>310</v>
      </c>
      <c r="I235" s="99" t="s">
        <v>196</v>
      </c>
      <c r="J235" s="99" t="s">
        <v>188</v>
      </c>
      <c r="K235" s="99" t="s">
        <v>5930</v>
      </c>
      <c r="L235" s="99" t="s">
        <v>6240</v>
      </c>
      <c r="M235" s="99" t="s">
        <v>206</v>
      </c>
      <c r="N235" s="99" t="s">
        <v>470</v>
      </c>
      <c r="O235" s="99" t="s">
        <v>190</v>
      </c>
      <c r="P235" s="102">
        <v>353948293</v>
      </c>
      <c r="Q235" s="102">
        <v>277841937</v>
      </c>
      <c r="R235" s="102">
        <v>353948293</v>
      </c>
      <c r="S235" s="99" t="s">
        <v>200</v>
      </c>
      <c r="T235" s="101" t="s">
        <v>24</v>
      </c>
      <c r="U235" s="99" t="s">
        <v>24</v>
      </c>
      <c r="V235" s="102">
        <v>0</v>
      </c>
      <c r="W235" s="99" t="s">
        <v>24</v>
      </c>
      <c r="X235" s="102">
        <v>0</v>
      </c>
      <c r="Y235" s="99" t="s">
        <v>24</v>
      </c>
    </row>
    <row r="236" spans="1:25" ht="15" thickBot="1" x14ac:dyDescent="0.35">
      <c r="A236" s="89">
        <v>226</v>
      </c>
      <c r="B236" s="41" t="s">
        <v>5344</v>
      </c>
      <c r="C236" s="99" t="s">
        <v>54</v>
      </c>
      <c r="D236" s="99"/>
      <c r="E236" s="100" t="s">
        <v>6241</v>
      </c>
      <c r="F236" s="101">
        <v>42860</v>
      </c>
      <c r="G236" s="99" t="s">
        <v>194</v>
      </c>
      <c r="H236" s="99" t="s">
        <v>310</v>
      </c>
      <c r="I236" s="99" t="s">
        <v>196</v>
      </c>
      <c r="J236" s="99" t="s">
        <v>188</v>
      </c>
      <c r="K236" s="99" t="s">
        <v>5930</v>
      </c>
      <c r="L236" s="99" t="s">
        <v>6242</v>
      </c>
      <c r="M236" s="99" t="s">
        <v>206</v>
      </c>
      <c r="N236" s="99" t="s">
        <v>470</v>
      </c>
      <c r="O236" s="99" t="s">
        <v>190</v>
      </c>
      <c r="P236" s="102">
        <v>506365557</v>
      </c>
      <c r="Q236" s="102">
        <v>442245907</v>
      </c>
      <c r="R236" s="102">
        <v>506365557</v>
      </c>
      <c r="S236" s="99" t="s">
        <v>200</v>
      </c>
      <c r="T236" s="101" t="s">
        <v>24</v>
      </c>
      <c r="U236" s="99" t="s">
        <v>24</v>
      </c>
      <c r="V236" s="102">
        <v>0</v>
      </c>
      <c r="W236" s="99" t="s">
        <v>24</v>
      </c>
      <c r="X236" s="102">
        <v>0</v>
      </c>
      <c r="Y236" s="99" t="s">
        <v>24</v>
      </c>
    </row>
    <row r="237" spans="1:25" ht="15" thickBot="1" x14ac:dyDescent="0.35">
      <c r="A237" s="89">
        <v>227</v>
      </c>
      <c r="B237" s="41" t="s">
        <v>5346</v>
      </c>
      <c r="C237" s="99" t="s">
        <v>54</v>
      </c>
      <c r="D237" s="99"/>
      <c r="E237" s="100" t="s">
        <v>6243</v>
      </c>
      <c r="F237" s="101">
        <v>42507</v>
      </c>
      <c r="G237" s="99" t="s">
        <v>194</v>
      </c>
      <c r="H237" s="99" t="s">
        <v>310</v>
      </c>
      <c r="I237" s="99" t="s">
        <v>196</v>
      </c>
      <c r="J237" s="99" t="s">
        <v>188</v>
      </c>
      <c r="K237" s="99" t="s">
        <v>5930</v>
      </c>
      <c r="L237" s="99" t="s">
        <v>6244</v>
      </c>
      <c r="M237" s="99" t="s">
        <v>206</v>
      </c>
      <c r="N237" s="99" t="s">
        <v>470</v>
      </c>
      <c r="O237" s="99" t="s">
        <v>190</v>
      </c>
      <c r="P237" s="102">
        <v>88470254</v>
      </c>
      <c r="Q237" s="102">
        <v>74034757</v>
      </c>
      <c r="R237" s="102">
        <v>88470254</v>
      </c>
      <c r="S237" s="99" t="s">
        <v>200</v>
      </c>
      <c r="T237" s="101" t="s">
        <v>24</v>
      </c>
      <c r="U237" s="99" t="s">
        <v>24</v>
      </c>
      <c r="V237" s="102">
        <v>0</v>
      </c>
      <c r="W237" s="99" t="s">
        <v>24</v>
      </c>
      <c r="X237" s="102">
        <v>0</v>
      </c>
      <c r="Y237" s="99" t="s">
        <v>24</v>
      </c>
    </row>
    <row r="238" spans="1:25" ht="15" thickBot="1" x14ac:dyDescent="0.35">
      <c r="A238" s="89">
        <v>228</v>
      </c>
      <c r="B238" s="41" t="s">
        <v>5350</v>
      </c>
      <c r="C238" s="99" t="s">
        <v>54</v>
      </c>
      <c r="D238" s="99"/>
      <c r="E238" s="100" t="s">
        <v>6245</v>
      </c>
      <c r="F238" s="101">
        <v>42415</v>
      </c>
      <c r="G238" s="99" t="s">
        <v>194</v>
      </c>
      <c r="H238" s="99" t="s">
        <v>310</v>
      </c>
      <c r="I238" s="99" t="s">
        <v>196</v>
      </c>
      <c r="J238" s="99" t="s">
        <v>188</v>
      </c>
      <c r="K238" s="99" t="s">
        <v>5930</v>
      </c>
      <c r="L238" s="99" t="s">
        <v>6246</v>
      </c>
      <c r="M238" s="99" t="s">
        <v>206</v>
      </c>
      <c r="N238" s="99" t="s">
        <v>470</v>
      </c>
      <c r="O238" s="99" t="s">
        <v>190</v>
      </c>
      <c r="P238" s="102">
        <v>390931165</v>
      </c>
      <c r="Q238" s="102">
        <v>320849892</v>
      </c>
      <c r="R238" s="102">
        <v>390931165</v>
      </c>
      <c r="S238" s="99" t="s">
        <v>200</v>
      </c>
      <c r="T238" s="101" t="s">
        <v>24</v>
      </c>
      <c r="U238" s="99" t="s">
        <v>24</v>
      </c>
      <c r="V238" s="102">
        <v>0</v>
      </c>
      <c r="W238" s="99" t="s">
        <v>24</v>
      </c>
      <c r="X238" s="102">
        <v>0</v>
      </c>
      <c r="Y238" s="99" t="s">
        <v>24</v>
      </c>
    </row>
    <row r="239" spans="1:25" ht="15" thickBot="1" x14ac:dyDescent="0.35">
      <c r="A239" s="89">
        <v>229</v>
      </c>
      <c r="B239" s="41" t="s">
        <v>5353</v>
      </c>
      <c r="C239" s="99" t="s">
        <v>54</v>
      </c>
      <c r="D239" s="99"/>
      <c r="E239" s="100" t="s">
        <v>6247</v>
      </c>
      <c r="F239" s="101">
        <v>43126</v>
      </c>
      <c r="G239" s="99" t="s">
        <v>194</v>
      </c>
      <c r="H239" s="99" t="s">
        <v>310</v>
      </c>
      <c r="I239" s="99" t="s">
        <v>246</v>
      </c>
      <c r="J239" s="99" t="s">
        <v>188</v>
      </c>
      <c r="K239" s="99" t="s">
        <v>5857</v>
      </c>
      <c r="L239" s="99" t="s">
        <v>6248</v>
      </c>
      <c r="M239" s="99" t="s">
        <v>277</v>
      </c>
      <c r="N239" s="99" t="s">
        <v>1273</v>
      </c>
      <c r="O239" s="99" t="s">
        <v>208</v>
      </c>
      <c r="P239" s="102">
        <v>2136741425</v>
      </c>
      <c r="Q239" s="102">
        <v>1852894857</v>
      </c>
      <c r="R239" s="102">
        <v>0</v>
      </c>
      <c r="S239" s="99" t="s">
        <v>200</v>
      </c>
      <c r="T239" s="101" t="s">
        <v>24</v>
      </c>
      <c r="U239" s="99" t="s">
        <v>24</v>
      </c>
      <c r="V239" s="102">
        <v>0</v>
      </c>
      <c r="W239" s="99" t="s">
        <v>24</v>
      </c>
      <c r="X239" s="102">
        <v>0</v>
      </c>
      <c r="Y239" s="99" t="s">
        <v>24</v>
      </c>
    </row>
    <row r="240" spans="1:25" ht="15" thickBot="1" x14ac:dyDescent="0.35">
      <c r="A240" s="89">
        <v>230</v>
      </c>
      <c r="B240" s="41" t="s">
        <v>5355</v>
      </c>
      <c r="C240" s="99" t="s">
        <v>54</v>
      </c>
      <c r="D240" s="99"/>
      <c r="E240" s="100" t="s">
        <v>6249</v>
      </c>
      <c r="F240" s="101">
        <v>42535</v>
      </c>
      <c r="G240" s="99" t="s">
        <v>194</v>
      </c>
      <c r="H240" s="99" t="s">
        <v>328</v>
      </c>
      <c r="I240" s="99" t="s">
        <v>196</v>
      </c>
      <c r="J240" s="99" t="s">
        <v>188</v>
      </c>
      <c r="K240" s="99" t="s">
        <v>5984</v>
      </c>
      <c r="L240" s="99" t="s">
        <v>6250</v>
      </c>
      <c r="M240" s="99" t="s">
        <v>206</v>
      </c>
      <c r="N240" s="99" t="s">
        <v>470</v>
      </c>
      <c r="O240" s="99" t="s">
        <v>214</v>
      </c>
      <c r="P240" s="102">
        <v>397632696</v>
      </c>
      <c r="Q240" s="102">
        <v>363079094</v>
      </c>
      <c r="R240" s="102">
        <v>0</v>
      </c>
      <c r="S240" s="99" t="s">
        <v>200</v>
      </c>
      <c r="T240" s="101" t="s">
        <v>24</v>
      </c>
      <c r="U240" s="99" t="s">
        <v>24</v>
      </c>
      <c r="V240" s="102">
        <v>0</v>
      </c>
      <c r="W240" s="99" t="s">
        <v>24</v>
      </c>
      <c r="X240" s="102">
        <v>0</v>
      </c>
      <c r="Y240" s="99" t="s">
        <v>24</v>
      </c>
    </row>
    <row r="241" spans="1:25" ht="15" thickBot="1" x14ac:dyDescent="0.35">
      <c r="A241" s="89">
        <v>231</v>
      </c>
      <c r="B241" s="41" t="s">
        <v>5358</v>
      </c>
      <c r="C241" s="99" t="s">
        <v>54</v>
      </c>
      <c r="D241" s="99"/>
      <c r="E241" s="100" t="s">
        <v>6251</v>
      </c>
      <c r="F241" s="101">
        <v>42675</v>
      </c>
      <c r="G241" s="99" t="s">
        <v>194</v>
      </c>
      <c r="H241" s="99" t="s">
        <v>328</v>
      </c>
      <c r="I241" s="99" t="s">
        <v>196</v>
      </c>
      <c r="J241" s="99" t="s">
        <v>188</v>
      </c>
      <c r="K241" s="99" t="s">
        <v>5984</v>
      </c>
      <c r="L241" s="99" t="s">
        <v>6252</v>
      </c>
      <c r="M241" s="99" t="s">
        <v>277</v>
      </c>
      <c r="N241" s="99" t="s">
        <v>1273</v>
      </c>
      <c r="O241" s="99" t="s">
        <v>208</v>
      </c>
      <c r="P241" s="102">
        <v>93317342238</v>
      </c>
      <c r="Q241" s="102">
        <v>1283765210</v>
      </c>
      <c r="R241" s="102">
        <v>0</v>
      </c>
      <c r="S241" s="99" t="s">
        <v>200</v>
      </c>
      <c r="T241" s="101" t="s">
        <v>24</v>
      </c>
      <c r="U241" s="99" t="s">
        <v>24</v>
      </c>
      <c r="V241" s="102">
        <v>0</v>
      </c>
      <c r="W241" s="99" t="s">
        <v>24</v>
      </c>
      <c r="X241" s="102">
        <v>0</v>
      </c>
      <c r="Y241" s="99" t="s">
        <v>24</v>
      </c>
    </row>
    <row r="242" spans="1:25" ht="15" thickBot="1" x14ac:dyDescent="0.35">
      <c r="A242" s="89">
        <v>232</v>
      </c>
      <c r="B242" s="41" t="s">
        <v>5361</v>
      </c>
      <c r="C242" s="99" t="s">
        <v>54</v>
      </c>
      <c r="D242" s="99"/>
      <c r="E242" s="100" t="s">
        <v>6253</v>
      </c>
      <c r="F242" s="101">
        <v>42696</v>
      </c>
      <c r="G242" s="99" t="s">
        <v>194</v>
      </c>
      <c r="H242" s="99" t="s">
        <v>328</v>
      </c>
      <c r="I242" s="99" t="s">
        <v>196</v>
      </c>
      <c r="J242" s="99" t="s">
        <v>188</v>
      </c>
      <c r="K242" s="99" t="s">
        <v>5984</v>
      </c>
      <c r="L242" s="99" t="s">
        <v>6254</v>
      </c>
      <c r="M242" s="99" t="s">
        <v>207</v>
      </c>
      <c r="N242" s="99" t="s">
        <v>472</v>
      </c>
      <c r="O242" s="99" t="s">
        <v>190</v>
      </c>
      <c r="P242" s="102">
        <v>734070806</v>
      </c>
      <c r="Q242" s="102">
        <v>618459800</v>
      </c>
      <c r="R242" s="102">
        <v>0</v>
      </c>
      <c r="S242" s="99" t="s">
        <v>200</v>
      </c>
      <c r="T242" s="101" t="s">
        <v>24</v>
      </c>
      <c r="U242" s="99" t="s">
        <v>24</v>
      </c>
      <c r="V242" s="102">
        <v>0</v>
      </c>
      <c r="W242" s="99" t="s">
        <v>24</v>
      </c>
      <c r="X242" s="102">
        <v>0</v>
      </c>
      <c r="Y242" s="99" t="s">
        <v>24</v>
      </c>
    </row>
    <row r="243" spans="1:25" ht="15" thickBot="1" x14ac:dyDescent="0.35">
      <c r="A243" s="89">
        <v>233</v>
      </c>
      <c r="B243" s="41" t="s">
        <v>5364</v>
      </c>
      <c r="C243" s="99" t="s">
        <v>54</v>
      </c>
      <c r="D243" s="99"/>
      <c r="E243" s="100" t="s">
        <v>6255</v>
      </c>
      <c r="F243" s="101">
        <v>42614</v>
      </c>
      <c r="G243" s="99" t="s">
        <v>194</v>
      </c>
      <c r="H243" s="99" t="s">
        <v>328</v>
      </c>
      <c r="I243" s="99" t="s">
        <v>196</v>
      </c>
      <c r="J243" s="99" t="s">
        <v>188</v>
      </c>
      <c r="K243" s="99" t="s">
        <v>5827</v>
      </c>
      <c r="L243" s="99" t="s">
        <v>6256</v>
      </c>
      <c r="M243" s="99" t="s">
        <v>231</v>
      </c>
      <c r="N243" s="99" t="s">
        <v>731</v>
      </c>
      <c r="O243" s="99" t="s">
        <v>208</v>
      </c>
      <c r="P243" s="102">
        <v>272557800</v>
      </c>
      <c r="Q243" s="102">
        <v>193305000</v>
      </c>
      <c r="R243" s="102">
        <v>0</v>
      </c>
      <c r="S243" s="99" t="s">
        <v>200</v>
      </c>
      <c r="T243" s="101" t="s">
        <v>24</v>
      </c>
      <c r="U243" s="99" t="s">
        <v>24</v>
      </c>
      <c r="V243" s="102">
        <v>0</v>
      </c>
      <c r="W243" s="99" t="s">
        <v>24</v>
      </c>
      <c r="X243" s="102">
        <v>0</v>
      </c>
      <c r="Y243" s="99" t="s">
        <v>24</v>
      </c>
    </row>
    <row r="244" spans="1:25" ht="15" thickBot="1" x14ac:dyDescent="0.35">
      <c r="A244" s="89">
        <v>234</v>
      </c>
      <c r="B244" s="41" t="s">
        <v>5368</v>
      </c>
      <c r="C244" s="99" t="s">
        <v>54</v>
      </c>
      <c r="D244" s="99"/>
      <c r="E244" s="100" t="s">
        <v>6257</v>
      </c>
      <c r="F244" s="101">
        <v>42789</v>
      </c>
      <c r="G244" s="99" t="s">
        <v>194</v>
      </c>
      <c r="H244" s="99" t="s">
        <v>328</v>
      </c>
      <c r="I244" s="99" t="s">
        <v>196</v>
      </c>
      <c r="J244" s="99" t="s">
        <v>188</v>
      </c>
      <c r="K244" s="99" t="s">
        <v>5815</v>
      </c>
      <c r="L244" s="99" t="s">
        <v>6258</v>
      </c>
      <c r="M244" s="99" t="s">
        <v>231</v>
      </c>
      <c r="N244" s="99" t="s">
        <v>731</v>
      </c>
      <c r="O244" s="99" t="s">
        <v>208</v>
      </c>
      <c r="P244" s="102">
        <v>702242400</v>
      </c>
      <c r="Q244" s="102">
        <v>551563200</v>
      </c>
      <c r="R244" s="102">
        <v>0</v>
      </c>
      <c r="S244" s="99" t="s">
        <v>200</v>
      </c>
      <c r="T244" s="101" t="s">
        <v>24</v>
      </c>
      <c r="U244" s="99" t="s">
        <v>24</v>
      </c>
      <c r="V244" s="102">
        <v>0</v>
      </c>
      <c r="W244" s="99" t="s">
        <v>24</v>
      </c>
      <c r="X244" s="102">
        <v>0</v>
      </c>
      <c r="Y244" s="99" t="s">
        <v>24</v>
      </c>
    </row>
    <row r="245" spans="1:25" ht="15" thickBot="1" x14ac:dyDescent="0.35">
      <c r="A245" s="89">
        <v>235</v>
      </c>
      <c r="B245" s="41" t="s">
        <v>5370</v>
      </c>
      <c r="C245" s="99" t="s">
        <v>54</v>
      </c>
      <c r="D245" s="99"/>
      <c r="E245" s="100" t="s">
        <v>6259</v>
      </c>
      <c r="F245" s="101">
        <v>43131</v>
      </c>
      <c r="G245" s="99" t="s">
        <v>194</v>
      </c>
      <c r="H245" s="99" t="s">
        <v>328</v>
      </c>
      <c r="I245" s="99" t="s">
        <v>196</v>
      </c>
      <c r="J245" s="99" t="s">
        <v>188</v>
      </c>
      <c r="K245" s="99" t="s">
        <v>5812</v>
      </c>
      <c r="L245" s="99" t="s">
        <v>7202</v>
      </c>
      <c r="M245" s="99" t="s">
        <v>259</v>
      </c>
      <c r="N245" s="99" t="s">
        <v>1021</v>
      </c>
      <c r="O245" s="99" t="s">
        <v>208</v>
      </c>
      <c r="P245" s="102">
        <v>6162507341</v>
      </c>
      <c r="Q245" s="102">
        <v>1157674116</v>
      </c>
      <c r="R245" s="102">
        <v>0</v>
      </c>
      <c r="S245" s="99" t="s">
        <v>200</v>
      </c>
      <c r="T245" s="101" t="s">
        <v>24</v>
      </c>
      <c r="U245" s="99" t="s">
        <v>24</v>
      </c>
      <c r="V245" s="102">
        <v>0</v>
      </c>
      <c r="W245" s="99" t="s">
        <v>24</v>
      </c>
      <c r="X245" s="102">
        <v>0</v>
      </c>
      <c r="Y245" s="99" t="s">
        <v>24</v>
      </c>
    </row>
    <row r="246" spans="1:25" ht="15" thickBot="1" x14ac:dyDescent="0.35">
      <c r="A246" s="89">
        <v>236</v>
      </c>
      <c r="B246" s="41" t="s">
        <v>5373</v>
      </c>
      <c r="C246" s="99" t="s">
        <v>54</v>
      </c>
      <c r="D246" s="99"/>
      <c r="E246" s="100" t="s">
        <v>6260</v>
      </c>
      <c r="F246" s="101">
        <v>42431</v>
      </c>
      <c r="G246" s="99" t="s">
        <v>194</v>
      </c>
      <c r="H246" s="99" t="s">
        <v>328</v>
      </c>
      <c r="I246" s="99" t="s">
        <v>196</v>
      </c>
      <c r="J246" s="99" t="s">
        <v>188</v>
      </c>
      <c r="K246" s="99" t="s">
        <v>5812</v>
      </c>
      <c r="L246" s="99" t="s">
        <v>6261</v>
      </c>
      <c r="M246" s="99" t="s">
        <v>189</v>
      </c>
      <c r="N246" s="99" t="s">
        <v>305</v>
      </c>
      <c r="O246" s="99" t="s">
        <v>208</v>
      </c>
      <c r="P246" s="102">
        <v>15387791755</v>
      </c>
      <c r="Q246" s="102">
        <v>0</v>
      </c>
      <c r="R246" s="102">
        <v>0</v>
      </c>
      <c r="S246" s="99" t="s">
        <v>200</v>
      </c>
      <c r="T246" s="101" t="s">
        <v>24</v>
      </c>
      <c r="U246" s="99" t="s">
        <v>24</v>
      </c>
      <c r="V246" s="102">
        <v>0</v>
      </c>
      <c r="W246" s="99" t="s">
        <v>24</v>
      </c>
      <c r="X246" s="102">
        <v>0</v>
      </c>
      <c r="Y246" s="99" t="s">
        <v>24</v>
      </c>
    </row>
    <row r="247" spans="1:25" ht="15" thickBot="1" x14ac:dyDescent="0.35">
      <c r="A247" s="89">
        <v>237</v>
      </c>
      <c r="B247" s="41" t="s">
        <v>5375</v>
      </c>
      <c r="C247" s="99" t="s">
        <v>54</v>
      </c>
      <c r="D247" s="99"/>
      <c r="E247" s="100" t="s">
        <v>6262</v>
      </c>
      <c r="F247" s="101">
        <v>43208</v>
      </c>
      <c r="G247" s="99" t="s">
        <v>194</v>
      </c>
      <c r="H247" s="99" t="s">
        <v>326</v>
      </c>
      <c r="I247" s="99" t="s">
        <v>196</v>
      </c>
      <c r="J247" s="99" t="s">
        <v>188</v>
      </c>
      <c r="K247" s="99" t="s">
        <v>5925</v>
      </c>
      <c r="L247" s="99" t="s">
        <v>7203</v>
      </c>
      <c r="M247" s="99" t="s">
        <v>206</v>
      </c>
      <c r="N247" s="99" t="s">
        <v>470</v>
      </c>
      <c r="O247" s="99" t="s">
        <v>208</v>
      </c>
      <c r="P247" s="102">
        <v>601443550</v>
      </c>
      <c r="Q247" s="102">
        <v>601443550</v>
      </c>
      <c r="R247" s="102">
        <v>0</v>
      </c>
      <c r="S247" s="99" t="s">
        <v>200</v>
      </c>
      <c r="T247" s="101" t="s">
        <v>24</v>
      </c>
      <c r="U247" s="99" t="s">
        <v>24</v>
      </c>
      <c r="V247" s="102">
        <v>0</v>
      </c>
      <c r="W247" s="99" t="s">
        <v>24</v>
      </c>
      <c r="X247" s="102">
        <v>0</v>
      </c>
      <c r="Y247" s="99" t="s">
        <v>24</v>
      </c>
    </row>
    <row r="248" spans="1:25" ht="15" thickBot="1" x14ac:dyDescent="0.35">
      <c r="A248" s="89">
        <v>238</v>
      </c>
      <c r="B248" s="41" t="s">
        <v>5376</v>
      </c>
      <c r="C248" s="99" t="s">
        <v>54</v>
      </c>
      <c r="D248" s="99"/>
      <c r="E248" s="100" t="s">
        <v>6263</v>
      </c>
      <c r="F248" s="101">
        <v>42880</v>
      </c>
      <c r="G248" s="99" t="s">
        <v>194</v>
      </c>
      <c r="H248" s="99" t="s">
        <v>328</v>
      </c>
      <c r="I248" s="99" t="s">
        <v>196</v>
      </c>
      <c r="J248" s="99" t="s">
        <v>188</v>
      </c>
      <c r="K248" s="99" t="s">
        <v>5881</v>
      </c>
      <c r="L248" s="99" t="s">
        <v>6264</v>
      </c>
      <c r="M248" s="99" t="s">
        <v>235</v>
      </c>
      <c r="N248" s="99" t="s">
        <v>757</v>
      </c>
      <c r="O248" s="99" t="s">
        <v>190</v>
      </c>
      <c r="P248" s="102">
        <v>817673400</v>
      </c>
      <c r="Q248" s="102">
        <v>569184000</v>
      </c>
      <c r="R248" s="102">
        <v>0</v>
      </c>
      <c r="S248" s="99" t="s">
        <v>200</v>
      </c>
      <c r="T248" s="101" t="s">
        <v>24</v>
      </c>
      <c r="U248" s="99" t="s">
        <v>24</v>
      </c>
      <c r="V248" s="102">
        <v>0</v>
      </c>
      <c r="W248" s="99" t="s">
        <v>24</v>
      </c>
      <c r="X248" s="102">
        <v>0</v>
      </c>
      <c r="Y248" s="99" t="s">
        <v>24</v>
      </c>
    </row>
    <row r="249" spans="1:25" ht="15" thickBot="1" x14ac:dyDescent="0.35">
      <c r="A249" s="89">
        <v>239</v>
      </c>
      <c r="B249" s="41" t="s">
        <v>5377</v>
      </c>
      <c r="C249" s="99" t="s">
        <v>54</v>
      </c>
      <c r="D249" s="99"/>
      <c r="E249" s="100" t="s">
        <v>6265</v>
      </c>
      <c r="F249" s="101">
        <v>42871</v>
      </c>
      <c r="G249" s="99" t="s">
        <v>194</v>
      </c>
      <c r="H249" s="99" t="s">
        <v>310</v>
      </c>
      <c r="I249" s="99" t="s">
        <v>196</v>
      </c>
      <c r="J249" s="99" t="s">
        <v>188</v>
      </c>
      <c r="K249" s="99" t="s">
        <v>5815</v>
      </c>
      <c r="L249" s="99" t="s">
        <v>6266</v>
      </c>
      <c r="M249" s="99" t="s">
        <v>282</v>
      </c>
      <c r="N249" s="99" t="s">
        <v>1348</v>
      </c>
      <c r="O249" s="99" t="s">
        <v>219</v>
      </c>
      <c r="P249" s="102">
        <v>101021108</v>
      </c>
      <c r="Q249" s="102">
        <v>28143936</v>
      </c>
      <c r="R249" s="102">
        <v>0</v>
      </c>
      <c r="S249" s="99" t="s">
        <v>200</v>
      </c>
      <c r="T249" s="101" t="s">
        <v>24</v>
      </c>
      <c r="U249" s="99" t="s">
        <v>24</v>
      </c>
      <c r="V249" s="102">
        <v>0</v>
      </c>
      <c r="W249" s="99" t="s">
        <v>24</v>
      </c>
      <c r="X249" s="102">
        <v>0</v>
      </c>
      <c r="Y249" s="99" t="s">
        <v>24</v>
      </c>
    </row>
    <row r="250" spans="1:25" ht="15" thickBot="1" x14ac:dyDescent="0.35">
      <c r="A250" s="89">
        <v>240</v>
      </c>
      <c r="B250" s="41" t="s">
        <v>5379</v>
      </c>
      <c r="C250" s="99" t="s">
        <v>54</v>
      </c>
      <c r="D250" s="99"/>
      <c r="E250" s="100" t="s">
        <v>6267</v>
      </c>
      <c r="F250" s="101">
        <v>43080</v>
      </c>
      <c r="G250" s="99" t="s">
        <v>194</v>
      </c>
      <c r="H250" s="99" t="s">
        <v>328</v>
      </c>
      <c r="I250" s="99" t="s">
        <v>196</v>
      </c>
      <c r="J250" s="99" t="s">
        <v>188</v>
      </c>
      <c r="K250" s="99" t="s">
        <v>5827</v>
      </c>
      <c r="L250" s="99" t="s">
        <v>6268</v>
      </c>
      <c r="M250" s="99" t="s">
        <v>227</v>
      </c>
      <c r="N250" s="99" t="s">
        <v>688</v>
      </c>
      <c r="O250" s="99" t="s">
        <v>208</v>
      </c>
      <c r="P250" s="102">
        <v>511041847</v>
      </c>
      <c r="Q250" s="102">
        <v>50000000</v>
      </c>
      <c r="R250" s="102">
        <v>0</v>
      </c>
      <c r="S250" s="99" t="s">
        <v>200</v>
      </c>
      <c r="T250" s="101" t="s">
        <v>24</v>
      </c>
      <c r="U250" s="99" t="s">
        <v>24</v>
      </c>
      <c r="V250" s="102">
        <v>0</v>
      </c>
      <c r="W250" s="99" t="s">
        <v>24</v>
      </c>
      <c r="X250" s="102">
        <v>0</v>
      </c>
      <c r="Y250" s="99" t="s">
        <v>24</v>
      </c>
    </row>
    <row r="251" spans="1:25" ht="15" thickBot="1" x14ac:dyDescent="0.35">
      <c r="A251" s="89">
        <v>241</v>
      </c>
      <c r="B251" s="41" t="s">
        <v>5381</v>
      </c>
      <c r="C251" s="99" t="s">
        <v>54</v>
      </c>
      <c r="D251" s="99"/>
      <c r="E251" s="100" t="s">
        <v>6269</v>
      </c>
      <c r="F251" s="101">
        <v>43084</v>
      </c>
      <c r="G251" s="99" t="s">
        <v>194</v>
      </c>
      <c r="H251" s="99" t="s">
        <v>328</v>
      </c>
      <c r="I251" s="99" t="s">
        <v>196</v>
      </c>
      <c r="J251" s="99" t="s">
        <v>188</v>
      </c>
      <c r="K251" s="99" t="s">
        <v>5893</v>
      </c>
      <c r="L251" s="99" t="s">
        <v>6270</v>
      </c>
      <c r="M251" s="99" t="s">
        <v>206</v>
      </c>
      <c r="N251" s="99" t="s">
        <v>470</v>
      </c>
      <c r="O251" s="99" t="s">
        <v>219</v>
      </c>
      <c r="P251" s="102">
        <v>2761318319</v>
      </c>
      <c r="Q251" s="102">
        <v>0</v>
      </c>
      <c r="R251" s="102">
        <v>0</v>
      </c>
      <c r="S251" s="99" t="s">
        <v>200</v>
      </c>
      <c r="T251" s="101" t="s">
        <v>24</v>
      </c>
      <c r="U251" s="99" t="s">
        <v>24</v>
      </c>
      <c r="V251" s="102">
        <v>0</v>
      </c>
      <c r="W251" s="99" t="s">
        <v>24</v>
      </c>
      <c r="X251" s="102">
        <v>0</v>
      </c>
      <c r="Y251" s="99" t="s">
        <v>24</v>
      </c>
    </row>
    <row r="252" spans="1:25" ht="15" thickBot="1" x14ac:dyDescent="0.35">
      <c r="A252" s="89">
        <v>242</v>
      </c>
      <c r="B252" s="41" t="s">
        <v>5383</v>
      </c>
      <c r="C252" s="99" t="s">
        <v>54</v>
      </c>
      <c r="D252" s="99"/>
      <c r="E252" s="100" t="s">
        <v>6271</v>
      </c>
      <c r="F252" s="101">
        <v>43075</v>
      </c>
      <c r="G252" s="99" t="s">
        <v>194</v>
      </c>
      <c r="H252" s="99" t="s">
        <v>318</v>
      </c>
      <c r="I252" s="99" t="s">
        <v>196</v>
      </c>
      <c r="J252" s="99" t="s">
        <v>188</v>
      </c>
      <c r="K252" s="99" t="s">
        <v>5925</v>
      </c>
      <c r="L252" s="99" t="s">
        <v>6272</v>
      </c>
      <c r="M252" s="99" t="s">
        <v>206</v>
      </c>
      <c r="N252" s="99" t="s">
        <v>470</v>
      </c>
      <c r="O252" s="99" t="s">
        <v>190</v>
      </c>
      <c r="P252" s="102">
        <v>0</v>
      </c>
      <c r="Q252" s="102">
        <v>0</v>
      </c>
      <c r="R252" s="102">
        <v>0</v>
      </c>
      <c r="S252" s="99" t="s">
        <v>200</v>
      </c>
      <c r="T252" s="101" t="s">
        <v>24</v>
      </c>
      <c r="U252" s="99" t="s">
        <v>24</v>
      </c>
      <c r="V252" s="102">
        <v>0</v>
      </c>
      <c r="W252" s="99" t="s">
        <v>24</v>
      </c>
      <c r="X252" s="102">
        <v>0</v>
      </c>
      <c r="Y252" s="99" t="s">
        <v>24</v>
      </c>
    </row>
    <row r="253" spans="1:25" ht="15" thickBot="1" x14ac:dyDescent="0.35">
      <c r="A253" s="89">
        <v>243</v>
      </c>
      <c r="B253" s="41" t="s">
        <v>5387</v>
      </c>
      <c r="C253" s="99" t="s">
        <v>54</v>
      </c>
      <c r="D253" s="99"/>
      <c r="E253" s="100" t="s">
        <v>6273</v>
      </c>
      <c r="F253" s="101">
        <v>43215</v>
      </c>
      <c r="G253" s="99" t="s">
        <v>194</v>
      </c>
      <c r="H253" s="99" t="s">
        <v>310</v>
      </c>
      <c r="I253" s="99" t="s">
        <v>196</v>
      </c>
      <c r="J253" s="99" t="s">
        <v>188</v>
      </c>
      <c r="K253" s="99" t="s">
        <v>5930</v>
      </c>
      <c r="L253" s="99" t="s">
        <v>6274</v>
      </c>
      <c r="M253" s="99" t="s">
        <v>271</v>
      </c>
      <c r="N253" s="99" t="s">
        <v>1170</v>
      </c>
      <c r="O253" s="99" t="s">
        <v>214</v>
      </c>
      <c r="P253" s="102">
        <v>45426300</v>
      </c>
      <c r="Q253" s="102">
        <v>36885850</v>
      </c>
      <c r="R253" s="102">
        <v>0</v>
      </c>
      <c r="S253" s="99" t="s">
        <v>200</v>
      </c>
      <c r="T253" s="101" t="s">
        <v>24</v>
      </c>
      <c r="U253" s="99" t="s">
        <v>24</v>
      </c>
      <c r="V253" s="102">
        <v>0</v>
      </c>
      <c r="W253" s="99" t="s">
        <v>24</v>
      </c>
      <c r="X253" s="102">
        <v>0</v>
      </c>
      <c r="Y253" s="99" t="s">
        <v>24</v>
      </c>
    </row>
    <row r="254" spans="1:25" ht="15" thickBot="1" x14ac:dyDescent="0.35">
      <c r="A254" s="89">
        <v>244</v>
      </c>
      <c r="B254" s="41" t="s">
        <v>5389</v>
      </c>
      <c r="C254" s="99" t="s">
        <v>54</v>
      </c>
      <c r="D254" s="99"/>
      <c r="E254" s="100" t="s">
        <v>6275</v>
      </c>
      <c r="F254" s="101">
        <v>43193</v>
      </c>
      <c r="G254" s="99" t="s">
        <v>194</v>
      </c>
      <c r="H254" s="99" t="s">
        <v>328</v>
      </c>
      <c r="I254" s="99" t="s">
        <v>196</v>
      </c>
      <c r="J254" s="99" t="s">
        <v>188</v>
      </c>
      <c r="K254" s="99" t="s">
        <v>5827</v>
      </c>
      <c r="L254" s="99" t="s">
        <v>6276</v>
      </c>
      <c r="M254" s="99" t="s">
        <v>218</v>
      </c>
      <c r="N254" s="99" t="s">
        <v>643</v>
      </c>
      <c r="O254" s="99" t="s">
        <v>208</v>
      </c>
      <c r="P254" s="102">
        <v>1184111522</v>
      </c>
      <c r="Q254" s="102">
        <v>855028188</v>
      </c>
      <c r="R254" s="102">
        <v>0</v>
      </c>
      <c r="S254" s="99" t="s">
        <v>200</v>
      </c>
      <c r="T254" s="101" t="s">
        <v>24</v>
      </c>
      <c r="U254" s="99" t="s">
        <v>24</v>
      </c>
      <c r="V254" s="102">
        <v>0</v>
      </c>
      <c r="W254" s="99" t="s">
        <v>24</v>
      </c>
      <c r="X254" s="102">
        <v>0</v>
      </c>
      <c r="Y254" s="99" t="s">
        <v>24</v>
      </c>
    </row>
    <row r="255" spans="1:25" ht="15" thickBot="1" x14ac:dyDescent="0.35">
      <c r="A255" s="89">
        <v>245</v>
      </c>
      <c r="B255" s="41" t="s">
        <v>5392</v>
      </c>
      <c r="C255" s="99" t="s">
        <v>54</v>
      </c>
      <c r="D255" s="99"/>
      <c r="E255" s="100" t="s">
        <v>6277</v>
      </c>
      <c r="F255" s="101">
        <v>43087</v>
      </c>
      <c r="G255" s="99" t="s">
        <v>194</v>
      </c>
      <c r="H255" s="99" t="s">
        <v>326</v>
      </c>
      <c r="I255" s="99" t="s">
        <v>196</v>
      </c>
      <c r="J255" s="99" t="s">
        <v>188</v>
      </c>
      <c r="K255" s="99" t="s">
        <v>5925</v>
      </c>
      <c r="L255" s="99" t="s">
        <v>6278</v>
      </c>
      <c r="M255" s="99" t="s">
        <v>277</v>
      </c>
      <c r="N255" s="99" t="s">
        <v>1273</v>
      </c>
      <c r="O255" s="99" t="s">
        <v>214</v>
      </c>
      <c r="P255" s="102">
        <v>17296517988</v>
      </c>
      <c r="Q255" s="102">
        <v>13671051000</v>
      </c>
      <c r="R255" s="102">
        <v>0</v>
      </c>
      <c r="S255" s="99" t="s">
        <v>200</v>
      </c>
      <c r="T255" s="101" t="s">
        <v>24</v>
      </c>
      <c r="U255" s="99" t="s">
        <v>24</v>
      </c>
      <c r="V255" s="102">
        <v>0</v>
      </c>
      <c r="W255" s="99" t="s">
        <v>24</v>
      </c>
      <c r="X255" s="102">
        <v>0</v>
      </c>
      <c r="Y255" s="99" t="s">
        <v>24</v>
      </c>
    </row>
    <row r="256" spans="1:25" ht="15" thickBot="1" x14ac:dyDescent="0.35">
      <c r="A256" s="89">
        <v>246</v>
      </c>
      <c r="B256" s="41" t="s">
        <v>5395</v>
      </c>
      <c r="C256" s="99" t="s">
        <v>54</v>
      </c>
      <c r="D256" s="99"/>
      <c r="E256" s="100" t="s">
        <v>6279</v>
      </c>
      <c r="F256" s="101">
        <v>42811</v>
      </c>
      <c r="G256" s="99" t="s">
        <v>194</v>
      </c>
      <c r="H256" s="99" t="s">
        <v>328</v>
      </c>
      <c r="I256" s="99" t="s">
        <v>196</v>
      </c>
      <c r="J256" s="99" t="s">
        <v>188</v>
      </c>
      <c r="K256" s="99" t="s">
        <v>5794</v>
      </c>
      <c r="L256" s="99" t="s">
        <v>7204</v>
      </c>
      <c r="M256" s="99" t="s">
        <v>206</v>
      </c>
      <c r="N256" s="99" t="s">
        <v>470</v>
      </c>
      <c r="O256" s="99" t="s">
        <v>190</v>
      </c>
      <c r="P256" s="102">
        <v>3543251400</v>
      </c>
      <c r="Q256" s="102">
        <v>1440562148</v>
      </c>
      <c r="R256" s="102">
        <v>0</v>
      </c>
      <c r="S256" s="99" t="s">
        <v>200</v>
      </c>
      <c r="T256" s="101" t="s">
        <v>24</v>
      </c>
      <c r="U256" s="99" t="s">
        <v>24</v>
      </c>
      <c r="V256" s="102">
        <v>0</v>
      </c>
      <c r="W256" s="99" t="s">
        <v>24</v>
      </c>
      <c r="X256" s="102">
        <v>0</v>
      </c>
      <c r="Y256" s="99" t="s">
        <v>24</v>
      </c>
    </row>
    <row r="257" spans="1:25" ht="15" thickBot="1" x14ac:dyDescent="0.35">
      <c r="A257" s="89">
        <v>247</v>
      </c>
      <c r="B257" s="41" t="s">
        <v>5398</v>
      </c>
      <c r="C257" s="99" t="s">
        <v>54</v>
      </c>
      <c r="D257" s="99"/>
      <c r="E257" s="100" t="s">
        <v>6280</v>
      </c>
      <c r="F257" s="101">
        <v>42257</v>
      </c>
      <c r="G257" s="99" t="s">
        <v>194</v>
      </c>
      <c r="H257" s="99" t="s">
        <v>308</v>
      </c>
      <c r="I257" s="99" t="s">
        <v>196</v>
      </c>
      <c r="J257" s="99" t="s">
        <v>188</v>
      </c>
      <c r="K257" s="99" t="s">
        <v>5805</v>
      </c>
      <c r="L257" s="99" t="s">
        <v>7205</v>
      </c>
      <c r="M257" s="99" t="s">
        <v>206</v>
      </c>
      <c r="N257" s="99" t="s">
        <v>470</v>
      </c>
      <c r="O257" s="99" t="s">
        <v>214</v>
      </c>
      <c r="P257" s="102">
        <v>0</v>
      </c>
      <c r="Q257" s="102">
        <v>0</v>
      </c>
      <c r="R257" s="102">
        <v>0</v>
      </c>
      <c r="S257" s="99" t="s">
        <v>200</v>
      </c>
      <c r="T257" s="101" t="s">
        <v>24</v>
      </c>
      <c r="U257" s="99" t="s">
        <v>24</v>
      </c>
      <c r="V257" s="102">
        <v>0</v>
      </c>
      <c r="W257" s="99" t="s">
        <v>24</v>
      </c>
      <c r="X257" s="102">
        <v>0</v>
      </c>
      <c r="Y257" s="99" t="s">
        <v>24</v>
      </c>
    </row>
    <row r="258" spans="1:25" ht="15" thickBot="1" x14ac:dyDescent="0.35">
      <c r="A258" s="89">
        <v>248</v>
      </c>
      <c r="B258" s="41" t="s">
        <v>5400</v>
      </c>
      <c r="C258" s="99" t="s">
        <v>54</v>
      </c>
      <c r="D258" s="99"/>
      <c r="E258" s="100" t="s">
        <v>6281</v>
      </c>
      <c r="F258" s="101">
        <v>43207</v>
      </c>
      <c r="G258" s="99" t="s">
        <v>210</v>
      </c>
      <c r="H258" s="99" t="s">
        <v>299</v>
      </c>
      <c r="I258" s="99" t="s">
        <v>187</v>
      </c>
      <c r="J258" s="99" t="s">
        <v>188</v>
      </c>
      <c r="K258" s="99" t="s">
        <v>5805</v>
      </c>
      <c r="L258" s="99" t="s">
        <v>6282</v>
      </c>
      <c r="M258" s="99" t="s">
        <v>206</v>
      </c>
      <c r="N258" s="99" t="s">
        <v>470</v>
      </c>
      <c r="O258" s="99" t="s">
        <v>219</v>
      </c>
      <c r="P258" s="102">
        <v>2108901</v>
      </c>
      <c r="Q258" s="102">
        <v>1900000</v>
      </c>
      <c r="R258" s="102">
        <v>0</v>
      </c>
      <c r="S258" s="99" t="s">
        <v>200</v>
      </c>
      <c r="T258" s="101" t="s">
        <v>24</v>
      </c>
      <c r="U258" s="99" t="s">
        <v>24</v>
      </c>
      <c r="V258" s="102">
        <v>0</v>
      </c>
      <c r="W258" s="99" t="s">
        <v>24</v>
      </c>
      <c r="X258" s="102">
        <v>0</v>
      </c>
      <c r="Y258" s="99" t="s">
        <v>24</v>
      </c>
    </row>
    <row r="259" spans="1:25" ht="15" thickBot="1" x14ac:dyDescent="0.35">
      <c r="A259" s="89">
        <v>249</v>
      </c>
      <c r="B259" s="41" t="s">
        <v>5401</v>
      </c>
      <c r="C259" s="99" t="s">
        <v>54</v>
      </c>
      <c r="D259" s="99"/>
      <c r="E259" s="100" t="s">
        <v>6283</v>
      </c>
      <c r="F259" s="101">
        <v>43203</v>
      </c>
      <c r="G259" s="99" t="s">
        <v>194</v>
      </c>
      <c r="H259" s="99" t="s">
        <v>310</v>
      </c>
      <c r="I259" s="99" t="s">
        <v>196</v>
      </c>
      <c r="J259" s="99" t="s">
        <v>188</v>
      </c>
      <c r="K259" s="99" t="s">
        <v>5805</v>
      </c>
      <c r="L259" s="99" t="s">
        <v>6284</v>
      </c>
      <c r="M259" s="99" t="s">
        <v>207</v>
      </c>
      <c r="N259" s="99" t="s">
        <v>472</v>
      </c>
      <c r="O259" s="99" t="s">
        <v>208</v>
      </c>
      <c r="P259" s="102">
        <v>9099878</v>
      </c>
      <c r="Q259" s="102">
        <v>9541244</v>
      </c>
      <c r="R259" s="102">
        <v>0</v>
      </c>
      <c r="S259" s="99" t="s">
        <v>200</v>
      </c>
      <c r="T259" s="101" t="s">
        <v>24</v>
      </c>
      <c r="U259" s="99" t="s">
        <v>24</v>
      </c>
      <c r="V259" s="102">
        <v>0</v>
      </c>
      <c r="W259" s="99" t="s">
        <v>24</v>
      </c>
      <c r="X259" s="102">
        <v>0</v>
      </c>
      <c r="Y259" s="99" t="s">
        <v>24</v>
      </c>
    </row>
    <row r="260" spans="1:25" ht="15" thickBot="1" x14ac:dyDescent="0.35">
      <c r="A260" s="89">
        <v>250</v>
      </c>
      <c r="B260" s="41" t="s">
        <v>5402</v>
      </c>
      <c r="C260" s="99" t="s">
        <v>54</v>
      </c>
      <c r="D260" s="99"/>
      <c r="E260" s="100" t="s">
        <v>6285</v>
      </c>
      <c r="F260" s="101">
        <v>43164</v>
      </c>
      <c r="G260" s="99" t="s">
        <v>194</v>
      </c>
      <c r="H260" s="99" t="s">
        <v>310</v>
      </c>
      <c r="I260" s="99" t="s">
        <v>196</v>
      </c>
      <c r="J260" s="99" t="s">
        <v>188</v>
      </c>
      <c r="K260" s="99" t="s">
        <v>5805</v>
      </c>
      <c r="L260" s="99" t="s">
        <v>6286</v>
      </c>
      <c r="M260" s="99" t="s">
        <v>207</v>
      </c>
      <c r="N260" s="99" t="s">
        <v>472</v>
      </c>
      <c r="O260" s="99" t="s">
        <v>208</v>
      </c>
      <c r="P260" s="102">
        <v>4821870</v>
      </c>
      <c r="Q260" s="102">
        <v>4313321</v>
      </c>
      <c r="R260" s="102">
        <v>0</v>
      </c>
      <c r="S260" s="99" t="s">
        <v>200</v>
      </c>
      <c r="T260" s="101" t="s">
        <v>24</v>
      </c>
      <c r="U260" s="99" t="s">
        <v>24</v>
      </c>
      <c r="V260" s="102">
        <v>0</v>
      </c>
      <c r="W260" s="99" t="s">
        <v>24</v>
      </c>
      <c r="X260" s="102">
        <v>0</v>
      </c>
      <c r="Y260" s="99" t="s">
        <v>24</v>
      </c>
    </row>
    <row r="261" spans="1:25" ht="15" thickBot="1" x14ac:dyDescent="0.35">
      <c r="A261" s="89">
        <v>251</v>
      </c>
      <c r="B261" s="41" t="s">
        <v>5403</v>
      </c>
      <c r="C261" s="99" t="s">
        <v>54</v>
      </c>
      <c r="D261" s="99"/>
      <c r="E261" s="100" t="s">
        <v>6287</v>
      </c>
      <c r="F261" s="101">
        <v>42977</v>
      </c>
      <c r="G261" s="99" t="s">
        <v>194</v>
      </c>
      <c r="H261" s="99" t="s">
        <v>328</v>
      </c>
      <c r="I261" s="99" t="s">
        <v>196</v>
      </c>
      <c r="J261" s="99" t="s">
        <v>188</v>
      </c>
      <c r="K261" s="99" t="s">
        <v>5893</v>
      </c>
      <c r="L261" s="99" t="s">
        <v>6288</v>
      </c>
      <c r="M261" s="99" t="s">
        <v>207</v>
      </c>
      <c r="N261" s="99" t="s">
        <v>472</v>
      </c>
      <c r="O261" s="99" t="s">
        <v>208</v>
      </c>
      <c r="P261" s="102">
        <v>1766830776</v>
      </c>
      <c r="Q261" s="102">
        <v>1448639477</v>
      </c>
      <c r="R261" s="102">
        <v>0</v>
      </c>
      <c r="S261" s="99" t="s">
        <v>200</v>
      </c>
      <c r="T261" s="101" t="s">
        <v>24</v>
      </c>
      <c r="U261" s="99" t="s">
        <v>24</v>
      </c>
      <c r="V261" s="102">
        <v>0</v>
      </c>
      <c r="W261" s="99" t="s">
        <v>24</v>
      </c>
      <c r="X261" s="102">
        <v>0</v>
      </c>
      <c r="Y261" s="99" t="s">
        <v>24</v>
      </c>
    </row>
    <row r="262" spans="1:25" ht="15" thickBot="1" x14ac:dyDescent="0.35">
      <c r="A262" s="89">
        <v>252</v>
      </c>
      <c r="B262" s="41" t="s">
        <v>5404</v>
      </c>
      <c r="C262" s="99" t="s">
        <v>54</v>
      </c>
      <c r="D262" s="99"/>
      <c r="E262" s="100" t="s">
        <v>6289</v>
      </c>
      <c r="F262" s="101">
        <v>42907</v>
      </c>
      <c r="G262" s="99" t="s">
        <v>194</v>
      </c>
      <c r="H262" s="99" t="s">
        <v>310</v>
      </c>
      <c r="I262" s="99" t="s">
        <v>196</v>
      </c>
      <c r="J262" s="99" t="s">
        <v>188</v>
      </c>
      <c r="K262" s="99" t="s">
        <v>5893</v>
      </c>
      <c r="L262" s="99" t="s">
        <v>6290</v>
      </c>
      <c r="M262" s="99" t="s">
        <v>235</v>
      </c>
      <c r="N262" s="99" t="s">
        <v>757</v>
      </c>
      <c r="O262" s="99" t="s">
        <v>208</v>
      </c>
      <c r="P262" s="102">
        <v>430902986</v>
      </c>
      <c r="Q262" s="102">
        <v>107718296</v>
      </c>
      <c r="R262" s="102">
        <v>0</v>
      </c>
      <c r="S262" s="99" t="s">
        <v>200</v>
      </c>
      <c r="T262" s="101" t="s">
        <v>24</v>
      </c>
      <c r="U262" s="99" t="s">
        <v>24</v>
      </c>
      <c r="V262" s="102">
        <v>0</v>
      </c>
      <c r="W262" s="99" t="s">
        <v>24</v>
      </c>
      <c r="X262" s="102">
        <v>0</v>
      </c>
      <c r="Y262" s="99" t="s">
        <v>24</v>
      </c>
    </row>
    <row r="263" spans="1:25" ht="15" thickBot="1" x14ac:dyDescent="0.35">
      <c r="A263" s="89">
        <v>253</v>
      </c>
      <c r="B263" s="41" t="s">
        <v>5406</v>
      </c>
      <c r="C263" s="99" t="s">
        <v>54</v>
      </c>
      <c r="D263" s="99"/>
      <c r="E263" s="100" t="s">
        <v>6291</v>
      </c>
      <c r="F263" s="101">
        <v>43116</v>
      </c>
      <c r="G263" s="99" t="s">
        <v>194</v>
      </c>
      <c r="H263" s="99" t="s">
        <v>310</v>
      </c>
      <c r="I263" s="99" t="s">
        <v>196</v>
      </c>
      <c r="J263" s="99" t="s">
        <v>188</v>
      </c>
      <c r="K263" s="99" t="s">
        <v>5893</v>
      </c>
      <c r="L263" s="99" t="s">
        <v>6292</v>
      </c>
      <c r="M263" s="99" t="s">
        <v>207</v>
      </c>
      <c r="N263" s="99" t="s">
        <v>472</v>
      </c>
      <c r="O263" s="99" t="s">
        <v>208</v>
      </c>
      <c r="P263" s="102">
        <v>18638805</v>
      </c>
      <c r="Q263" s="102">
        <v>16516433</v>
      </c>
      <c r="R263" s="102">
        <v>0</v>
      </c>
      <c r="S263" s="99" t="s">
        <v>200</v>
      </c>
      <c r="T263" s="101" t="s">
        <v>24</v>
      </c>
      <c r="U263" s="99" t="s">
        <v>24</v>
      </c>
      <c r="V263" s="102">
        <v>0</v>
      </c>
      <c r="W263" s="99" t="s">
        <v>24</v>
      </c>
      <c r="X263" s="102">
        <v>0</v>
      </c>
      <c r="Y263" s="99" t="s">
        <v>24</v>
      </c>
    </row>
    <row r="264" spans="1:25" ht="15" thickBot="1" x14ac:dyDescent="0.35">
      <c r="A264" s="89">
        <v>254</v>
      </c>
      <c r="B264" s="41" t="s">
        <v>5407</v>
      </c>
      <c r="C264" s="99" t="s">
        <v>54</v>
      </c>
      <c r="D264" s="99"/>
      <c r="E264" s="100" t="s">
        <v>6293</v>
      </c>
      <c r="F264" s="101">
        <v>43073</v>
      </c>
      <c r="G264" s="99" t="s">
        <v>210</v>
      </c>
      <c r="H264" s="99" t="s">
        <v>314</v>
      </c>
      <c r="I264" s="99" t="s">
        <v>196</v>
      </c>
      <c r="J264" s="99" t="s">
        <v>188</v>
      </c>
      <c r="K264" s="99" t="s">
        <v>5930</v>
      </c>
      <c r="L264" s="99" t="s">
        <v>6294</v>
      </c>
      <c r="M264" s="99" t="s">
        <v>207</v>
      </c>
      <c r="N264" s="99" t="s">
        <v>472</v>
      </c>
      <c r="O264" s="99" t="s">
        <v>219</v>
      </c>
      <c r="P264" s="102">
        <v>51100963</v>
      </c>
      <c r="Q264" s="102">
        <v>45000000</v>
      </c>
      <c r="R264" s="102">
        <v>0</v>
      </c>
      <c r="S264" s="99" t="s">
        <v>200</v>
      </c>
      <c r="T264" s="101" t="s">
        <v>24</v>
      </c>
      <c r="U264" s="99" t="s">
        <v>24</v>
      </c>
      <c r="V264" s="102">
        <v>0</v>
      </c>
      <c r="W264" s="99" t="s">
        <v>24</v>
      </c>
      <c r="X264" s="102">
        <v>0</v>
      </c>
      <c r="Y264" s="99" t="s">
        <v>24</v>
      </c>
    </row>
    <row r="265" spans="1:25" ht="15" thickBot="1" x14ac:dyDescent="0.35">
      <c r="A265" s="89">
        <v>255</v>
      </c>
      <c r="B265" s="41" t="s">
        <v>5408</v>
      </c>
      <c r="C265" s="99" t="s">
        <v>54</v>
      </c>
      <c r="D265" s="99"/>
      <c r="E265" s="100" t="s">
        <v>6295</v>
      </c>
      <c r="F265" s="101">
        <v>43203</v>
      </c>
      <c r="G265" s="99" t="s">
        <v>210</v>
      </c>
      <c r="H265" s="99" t="s">
        <v>314</v>
      </c>
      <c r="I265" s="99" t="s">
        <v>196</v>
      </c>
      <c r="J265" s="99" t="s">
        <v>188</v>
      </c>
      <c r="K265" s="99" t="s">
        <v>5930</v>
      </c>
      <c r="L265" s="99" t="s">
        <v>6296</v>
      </c>
      <c r="M265" s="99" t="s">
        <v>207</v>
      </c>
      <c r="N265" s="99" t="s">
        <v>472</v>
      </c>
      <c r="O265" s="99" t="s">
        <v>219</v>
      </c>
      <c r="P265" s="102">
        <v>50074368</v>
      </c>
      <c r="Q265" s="102">
        <v>45000000</v>
      </c>
      <c r="R265" s="102">
        <v>0</v>
      </c>
      <c r="S265" s="99" t="s">
        <v>200</v>
      </c>
      <c r="T265" s="101" t="s">
        <v>24</v>
      </c>
      <c r="U265" s="99" t="s">
        <v>24</v>
      </c>
      <c r="V265" s="102">
        <v>0</v>
      </c>
      <c r="W265" s="99" t="s">
        <v>24</v>
      </c>
      <c r="X265" s="102">
        <v>0</v>
      </c>
      <c r="Y265" s="99" t="s">
        <v>24</v>
      </c>
    </row>
    <row r="266" spans="1:25" ht="15" thickBot="1" x14ac:dyDescent="0.35">
      <c r="A266" s="89">
        <v>256</v>
      </c>
      <c r="B266" s="41" t="s">
        <v>5409</v>
      </c>
      <c r="C266" s="99" t="s">
        <v>54</v>
      </c>
      <c r="D266" s="99"/>
      <c r="E266" s="100" t="s">
        <v>6297</v>
      </c>
      <c r="F266" s="101">
        <v>43084</v>
      </c>
      <c r="G266" s="99" t="s">
        <v>194</v>
      </c>
      <c r="H266" s="99" t="s">
        <v>310</v>
      </c>
      <c r="I266" s="99" t="s">
        <v>196</v>
      </c>
      <c r="J266" s="99" t="s">
        <v>188</v>
      </c>
      <c r="K266" s="99" t="s">
        <v>5930</v>
      </c>
      <c r="L266" s="99" t="s">
        <v>6298</v>
      </c>
      <c r="M266" s="99" t="s">
        <v>206</v>
      </c>
      <c r="N266" s="99" t="s">
        <v>470</v>
      </c>
      <c r="O266" s="99" t="s">
        <v>208</v>
      </c>
      <c r="P266" s="102">
        <v>3849106071</v>
      </c>
      <c r="Q266" s="102">
        <v>0</v>
      </c>
      <c r="R266" s="102">
        <v>0</v>
      </c>
      <c r="S266" s="99" t="s">
        <v>200</v>
      </c>
      <c r="T266" s="101" t="s">
        <v>24</v>
      </c>
      <c r="U266" s="99" t="s">
        <v>24</v>
      </c>
      <c r="V266" s="102">
        <v>0</v>
      </c>
      <c r="W266" s="99" t="s">
        <v>24</v>
      </c>
      <c r="X266" s="102">
        <v>0</v>
      </c>
      <c r="Y266" s="99" t="s">
        <v>24</v>
      </c>
    </row>
    <row r="267" spans="1:25" ht="15" thickBot="1" x14ac:dyDescent="0.35">
      <c r="A267" s="89">
        <v>257</v>
      </c>
      <c r="B267" s="41" t="s">
        <v>5410</v>
      </c>
      <c r="C267" s="99" t="s">
        <v>54</v>
      </c>
      <c r="D267" s="99"/>
      <c r="E267" s="100" t="s">
        <v>6299</v>
      </c>
      <c r="F267" s="101">
        <v>43182</v>
      </c>
      <c r="G267" s="99" t="s">
        <v>194</v>
      </c>
      <c r="H267" s="99" t="s">
        <v>310</v>
      </c>
      <c r="I267" s="99" t="s">
        <v>196</v>
      </c>
      <c r="J267" s="99" t="s">
        <v>188</v>
      </c>
      <c r="K267" s="99" t="s">
        <v>5930</v>
      </c>
      <c r="L267" s="99" t="s">
        <v>7206</v>
      </c>
      <c r="M267" s="99" t="s">
        <v>235</v>
      </c>
      <c r="N267" s="99" t="s">
        <v>757</v>
      </c>
      <c r="O267" s="99" t="s">
        <v>208</v>
      </c>
      <c r="P267" s="102">
        <v>801529250</v>
      </c>
      <c r="Q267" s="102">
        <v>716994228</v>
      </c>
      <c r="R267" s="102">
        <v>0</v>
      </c>
      <c r="S267" s="99" t="s">
        <v>200</v>
      </c>
      <c r="T267" s="101" t="s">
        <v>24</v>
      </c>
      <c r="U267" s="99" t="s">
        <v>24</v>
      </c>
      <c r="V267" s="102">
        <v>0</v>
      </c>
      <c r="W267" s="99" t="s">
        <v>24</v>
      </c>
      <c r="X267" s="102">
        <v>0</v>
      </c>
      <c r="Y267" s="99" t="s">
        <v>24</v>
      </c>
    </row>
    <row r="268" spans="1:25" ht="15" thickBot="1" x14ac:dyDescent="0.35">
      <c r="A268" s="89">
        <v>258</v>
      </c>
      <c r="B268" s="41" t="s">
        <v>5412</v>
      </c>
      <c r="C268" s="99" t="s">
        <v>54</v>
      </c>
      <c r="D268" s="99"/>
      <c r="E268" s="100" t="s">
        <v>6300</v>
      </c>
      <c r="F268" s="101">
        <v>41025</v>
      </c>
      <c r="G268" s="99" t="s">
        <v>194</v>
      </c>
      <c r="H268" s="99" t="s">
        <v>245</v>
      </c>
      <c r="I268" s="99" t="s">
        <v>187</v>
      </c>
      <c r="J268" s="99" t="s">
        <v>188</v>
      </c>
      <c r="K268" s="99" t="s">
        <v>5827</v>
      </c>
      <c r="L268" s="99" t="s">
        <v>6301</v>
      </c>
      <c r="M268" s="99" t="s">
        <v>207</v>
      </c>
      <c r="N268" s="99" t="s">
        <v>472</v>
      </c>
      <c r="O268" s="99" t="s">
        <v>190</v>
      </c>
      <c r="P268" s="102">
        <v>274599009</v>
      </c>
      <c r="Q268" s="102">
        <v>0</v>
      </c>
      <c r="R268" s="102">
        <v>0</v>
      </c>
      <c r="S268" s="99" t="s">
        <v>200</v>
      </c>
      <c r="T268" s="101" t="s">
        <v>24</v>
      </c>
      <c r="U268" s="99" t="s">
        <v>24</v>
      </c>
      <c r="V268" s="102">
        <v>0</v>
      </c>
      <c r="W268" s="99" t="s">
        <v>24</v>
      </c>
      <c r="X268" s="102">
        <v>0</v>
      </c>
      <c r="Y268" s="99" t="s">
        <v>24</v>
      </c>
    </row>
    <row r="269" spans="1:25" ht="15" thickBot="1" x14ac:dyDescent="0.35">
      <c r="A269" s="89">
        <v>259</v>
      </c>
      <c r="B269" s="41" t="s">
        <v>5413</v>
      </c>
      <c r="C269" s="99" t="s">
        <v>54</v>
      </c>
      <c r="D269" s="99"/>
      <c r="E269" s="100" t="s">
        <v>6302</v>
      </c>
      <c r="F269" s="101">
        <v>43152</v>
      </c>
      <c r="G269" s="99" t="s">
        <v>194</v>
      </c>
      <c r="H269" s="99" t="s">
        <v>328</v>
      </c>
      <c r="I269" s="99" t="s">
        <v>196</v>
      </c>
      <c r="J269" s="99" t="s">
        <v>188</v>
      </c>
      <c r="K269" s="99" t="s">
        <v>5827</v>
      </c>
      <c r="L269" s="99" t="s">
        <v>6303</v>
      </c>
      <c r="M269" s="99" t="s">
        <v>206</v>
      </c>
      <c r="N269" s="99" t="s">
        <v>470</v>
      </c>
      <c r="O269" s="99" t="s">
        <v>219</v>
      </c>
      <c r="P269" s="102">
        <v>1585744200</v>
      </c>
      <c r="Q269" s="102">
        <v>428836998</v>
      </c>
      <c r="R269" s="102">
        <v>0</v>
      </c>
      <c r="S269" s="99" t="s">
        <v>200</v>
      </c>
      <c r="T269" s="101" t="s">
        <v>24</v>
      </c>
      <c r="U269" s="99" t="s">
        <v>24</v>
      </c>
      <c r="V269" s="102">
        <v>0</v>
      </c>
      <c r="W269" s="99" t="s">
        <v>24</v>
      </c>
      <c r="X269" s="102">
        <v>0</v>
      </c>
      <c r="Y269" s="99" t="s">
        <v>24</v>
      </c>
    </row>
    <row r="270" spans="1:25" ht="15" thickBot="1" x14ac:dyDescent="0.35">
      <c r="A270" s="89">
        <v>260</v>
      </c>
      <c r="B270" s="41" t="s">
        <v>5414</v>
      </c>
      <c r="C270" s="99" t="s">
        <v>54</v>
      </c>
      <c r="D270" s="99"/>
      <c r="E270" s="100" t="s">
        <v>6304</v>
      </c>
      <c r="F270" s="101">
        <v>42674</v>
      </c>
      <c r="G270" s="99" t="s">
        <v>194</v>
      </c>
      <c r="H270" s="99" t="s">
        <v>328</v>
      </c>
      <c r="I270" s="99" t="s">
        <v>196</v>
      </c>
      <c r="J270" s="99" t="s">
        <v>188</v>
      </c>
      <c r="K270" s="99" t="s">
        <v>5893</v>
      </c>
      <c r="L270" s="99" t="s">
        <v>6305</v>
      </c>
      <c r="M270" s="99" t="s">
        <v>206</v>
      </c>
      <c r="N270" s="99" t="s">
        <v>470</v>
      </c>
      <c r="O270" s="99" t="s">
        <v>208</v>
      </c>
      <c r="P270" s="102">
        <v>1968999189</v>
      </c>
      <c r="Q270" s="102">
        <v>414260000</v>
      </c>
      <c r="R270" s="102">
        <v>0</v>
      </c>
      <c r="S270" s="99" t="s">
        <v>200</v>
      </c>
      <c r="T270" s="101" t="s">
        <v>24</v>
      </c>
      <c r="U270" s="99" t="s">
        <v>24</v>
      </c>
      <c r="V270" s="102">
        <v>0</v>
      </c>
      <c r="W270" s="99" t="s">
        <v>24</v>
      </c>
      <c r="X270" s="102">
        <v>0</v>
      </c>
      <c r="Y270" s="99" t="s">
        <v>24</v>
      </c>
    </row>
    <row r="271" spans="1:25" ht="15" thickBot="1" x14ac:dyDescent="0.35">
      <c r="A271" s="89">
        <v>261</v>
      </c>
      <c r="B271" s="41" t="s">
        <v>5415</v>
      </c>
      <c r="C271" s="99" t="s">
        <v>54</v>
      </c>
      <c r="D271" s="99"/>
      <c r="E271" s="100" t="s">
        <v>6306</v>
      </c>
      <c r="F271" s="101">
        <v>43195</v>
      </c>
      <c r="G271" s="99" t="s">
        <v>194</v>
      </c>
      <c r="H271" s="99" t="s">
        <v>310</v>
      </c>
      <c r="I271" s="99" t="s">
        <v>196</v>
      </c>
      <c r="J271" s="99" t="s">
        <v>188</v>
      </c>
      <c r="K271" s="99" t="s">
        <v>5893</v>
      </c>
      <c r="L271" s="99" t="s">
        <v>6307</v>
      </c>
      <c r="M271" s="99" t="s">
        <v>189</v>
      </c>
      <c r="N271" s="99" t="s">
        <v>305</v>
      </c>
      <c r="O271" s="99" t="s">
        <v>219</v>
      </c>
      <c r="P271" s="102">
        <v>36341040</v>
      </c>
      <c r="Q271" s="102">
        <v>31249680</v>
      </c>
      <c r="R271" s="102">
        <v>0</v>
      </c>
      <c r="S271" s="99" t="s">
        <v>200</v>
      </c>
      <c r="T271" s="101" t="s">
        <v>24</v>
      </c>
      <c r="U271" s="99" t="s">
        <v>24</v>
      </c>
      <c r="V271" s="102">
        <v>0</v>
      </c>
      <c r="W271" s="99" t="s">
        <v>24</v>
      </c>
      <c r="X271" s="102">
        <v>0</v>
      </c>
      <c r="Y271" s="99" t="s">
        <v>24</v>
      </c>
    </row>
    <row r="272" spans="1:25" ht="15" thickBot="1" x14ac:dyDescent="0.35">
      <c r="A272" s="89">
        <v>262</v>
      </c>
      <c r="B272" s="41" t="s">
        <v>5416</v>
      </c>
      <c r="C272" s="99" t="s">
        <v>54</v>
      </c>
      <c r="D272" s="99"/>
      <c r="E272" s="100" t="s">
        <v>6308</v>
      </c>
      <c r="F272" s="101">
        <v>43088</v>
      </c>
      <c r="G272" s="99" t="s">
        <v>194</v>
      </c>
      <c r="H272" s="99" t="s">
        <v>328</v>
      </c>
      <c r="I272" s="99" t="s">
        <v>196</v>
      </c>
      <c r="J272" s="99" t="s">
        <v>188</v>
      </c>
      <c r="K272" s="99" t="s">
        <v>5893</v>
      </c>
      <c r="L272" s="99" t="s">
        <v>6309</v>
      </c>
      <c r="M272" s="99" t="s">
        <v>235</v>
      </c>
      <c r="N272" s="99" t="s">
        <v>757</v>
      </c>
      <c r="O272" s="99" t="s">
        <v>219</v>
      </c>
      <c r="P272" s="102">
        <v>1398959869</v>
      </c>
      <c r="Q272" s="102">
        <v>609816115</v>
      </c>
      <c r="R272" s="102">
        <v>0</v>
      </c>
      <c r="S272" s="99" t="s">
        <v>200</v>
      </c>
      <c r="T272" s="101" t="s">
        <v>24</v>
      </c>
      <c r="U272" s="99" t="s">
        <v>24</v>
      </c>
      <c r="V272" s="102">
        <v>0</v>
      </c>
      <c r="W272" s="99" t="s">
        <v>24</v>
      </c>
      <c r="X272" s="102">
        <v>0</v>
      </c>
      <c r="Y272" s="99" t="s">
        <v>24</v>
      </c>
    </row>
    <row r="273" spans="1:25" ht="15" thickBot="1" x14ac:dyDescent="0.35">
      <c r="A273" s="89">
        <v>263</v>
      </c>
      <c r="B273" s="41" t="s">
        <v>5418</v>
      </c>
      <c r="C273" s="99" t="s">
        <v>54</v>
      </c>
      <c r="D273" s="99"/>
      <c r="E273" s="100" t="s">
        <v>6310</v>
      </c>
      <c r="F273" s="101">
        <v>43230</v>
      </c>
      <c r="G273" s="99" t="s">
        <v>194</v>
      </c>
      <c r="H273" s="99" t="s">
        <v>328</v>
      </c>
      <c r="I273" s="99" t="s">
        <v>196</v>
      </c>
      <c r="J273" s="99" t="s">
        <v>188</v>
      </c>
      <c r="K273" s="99" t="s">
        <v>5893</v>
      </c>
      <c r="L273" s="99" t="s">
        <v>6311</v>
      </c>
      <c r="M273" s="99" t="s">
        <v>207</v>
      </c>
      <c r="N273" s="99" t="s">
        <v>472</v>
      </c>
      <c r="O273" s="99" t="s">
        <v>214</v>
      </c>
      <c r="P273" s="102">
        <v>776147849</v>
      </c>
      <c r="Q273" s="102">
        <v>680621000</v>
      </c>
      <c r="R273" s="102">
        <v>0</v>
      </c>
      <c r="S273" s="99" t="s">
        <v>200</v>
      </c>
      <c r="T273" s="101" t="s">
        <v>24</v>
      </c>
      <c r="U273" s="99" t="s">
        <v>24</v>
      </c>
      <c r="V273" s="102">
        <v>0</v>
      </c>
      <c r="W273" s="99" t="s">
        <v>24</v>
      </c>
      <c r="X273" s="102">
        <v>0</v>
      </c>
      <c r="Y273" s="99" t="s">
        <v>24</v>
      </c>
    </row>
    <row r="274" spans="1:25" ht="15" thickBot="1" x14ac:dyDescent="0.35">
      <c r="A274" s="89">
        <v>264</v>
      </c>
      <c r="B274" s="41" t="s">
        <v>5419</v>
      </c>
      <c r="C274" s="99" t="s">
        <v>54</v>
      </c>
      <c r="D274" s="99"/>
      <c r="E274" s="100" t="s">
        <v>6312</v>
      </c>
      <c r="F274" s="101">
        <v>42354</v>
      </c>
      <c r="G274" s="99" t="s">
        <v>194</v>
      </c>
      <c r="H274" s="99" t="s">
        <v>328</v>
      </c>
      <c r="I274" s="99" t="s">
        <v>196</v>
      </c>
      <c r="J274" s="99" t="s">
        <v>188</v>
      </c>
      <c r="K274" s="99" t="s">
        <v>5984</v>
      </c>
      <c r="L274" s="99" t="s">
        <v>6313</v>
      </c>
      <c r="M274" s="99" t="s">
        <v>206</v>
      </c>
      <c r="N274" s="99" t="s">
        <v>470</v>
      </c>
      <c r="O274" s="99" t="s">
        <v>190</v>
      </c>
      <c r="P274" s="102">
        <v>388974247</v>
      </c>
      <c r="Q274" s="102">
        <v>278192047</v>
      </c>
      <c r="R274" s="102">
        <v>0</v>
      </c>
      <c r="S274" s="99" t="s">
        <v>200</v>
      </c>
      <c r="T274" s="101" t="s">
        <v>24</v>
      </c>
      <c r="U274" s="99" t="s">
        <v>24</v>
      </c>
      <c r="V274" s="102">
        <v>0</v>
      </c>
      <c r="W274" s="99" t="s">
        <v>24</v>
      </c>
      <c r="X274" s="102">
        <v>0</v>
      </c>
      <c r="Y274" s="99" t="s">
        <v>24</v>
      </c>
    </row>
    <row r="275" spans="1:25" ht="15" thickBot="1" x14ac:dyDescent="0.35">
      <c r="A275" s="89">
        <v>265</v>
      </c>
      <c r="B275" s="41" t="s">
        <v>5420</v>
      </c>
      <c r="C275" s="99" t="s">
        <v>54</v>
      </c>
      <c r="D275" s="99"/>
      <c r="E275" s="100" t="s">
        <v>6314</v>
      </c>
      <c r="F275" s="101">
        <v>42728</v>
      </c>
      <c r="G275" s="99" t="s">
        <v>194</v>
      </c>
      <c r="H275" s="99" t="s">
        <v>310</v>
      </c>
      <c r="I275" s="99" t="s">
        <v>196</v>
      </c>
      <c r="J275" s="99" t="s">
        <v>188</v>
      </c>
      <c r="K275" s="99" t="s">
        <v>5827</v>
      </c>
      <c r="L275" s="99" t="s">
        <v>6315</v>
      </c>
      <c r="M275" s="99" t="s">
        <v>206</v>
      </c>
      <c r="N275" s="99" t="s">
        <v>470</v>
      </c>
      <c r="O275" s="99" t="s">
        <v>190</v>
      </c>
      <c r="P275" s="102">
        <v>754855608</v>
      </c>
      <c r="Q275" s="102">
        <v>635971142</v>
      </c>
      <c r="R275" s="102">
        <v>754855608</v>
      </c>
      <c r="S275" s="99" t="s">
        <v>200</v>
      </c>
      <c r="T275" s="101" t="s">
        <v>24</v>
      </c>
      <c r="U275" s="99" t="s">
        <v>24</v>
      </c>
      <c r="V275" s="102">
        <v>0</v>
      </c>
      <c r="W275" s="99" t="s">
        <v>24</v>
      </c>
      <c r="X275" s="102">
        <v>0</v>
      </c>
      <c r="Y275" s="99" t="s">
        <v>24</v>
      </c>
    </row>
    <row r="276" spans="1:25" ht="15" thickBot="1" x14ac:dyDescent="0.35">
      <c r="A276" s="89">
        <v>266</v>
      </c>
      <c r="B276" s="41" t="s">
        <v>5421</v>
      </c>
      <c r="C276" s="99" t="s">
        <v>54</v>
      </c>
      <c r="D276" s="99"/>
      <c r="E276" s="100" t="s">
        <v>6316</v>
      </c>
      <c r="F276" s="101">
        <v>42460</v>
      </c>
      <c r="G276" s="99" t="s">
        <v>194</v>
      </c>
      <c r="H276" s="99" t="s">
        <v>328</v>
      </c>
      <c r="I276" s="99" t="s">
        <v>196</v>
      </c>
      <c r="J276" s="99" t="s">
        <v>188</v>
      </c>
      <c r="K276" s="99" t="s">
        <v>5984</v>
      </c>
      <c r="L276" s="99" t="s">
        <v>6317</v>
      </c>
      <c r="M276" s="99" t="s">
        <v>274</v>
      </c>
      <c r="N276" s="99" t="s">
        <v>1185</v>
      </c>
      <c r="O276" s="99" t="s">
        <v>190</v>
      </c>
      <c r="P276" s="102">
        <v>826139455</v>
      </c>
      <c r="Q276" s="102">
        <v>602449505</v>
      </c>
      <c r="R276" s="102">
        <v>0</v>
      </c>
      <c r="S276" s="99" t="s">
        <v>200</v>
      </c>
      <c r="T276" s="101" t="s">
        <v>24</v>
      </c>
      <c r="U276" s="99" t="s">
        <v>24</v>
      </c>
      <c r="V276" s="102">
        <v>0</v>
      </c>
      <c r="W276" s="99" t="s">
        <v>24</v>
      </c>
      <c r="X276" s="102">
        <v>0</v>
      </c>
      <c r="Y276" s="99" t="s">
        <v>24</v>
      </c>
    </row>
    <row r="277" spans="1:25" ht="15" thickBot="1" x14ac:dyDescent="0.35">
      <c r="A277" s="89">
        <v>267</v>
      </c>
      <c r="B277" s="41" t="s">
        <v>5422</v>
      </c>
      <c r="C277" s="99" t="s">
        <v>54</v>
      </c>
      <c r="D277" s="99"/>
      <c r="E277" s="100" t="s">
        <v>6318</v>
      </c>
      <c r="F277" s="101">
        <v>42886</v>
      </c>
      <c r="G277" s="99" t="s">
        <v>194</v>
      </c>
      <c r="H277" s="99" t="s">
        <v>328</v>
      </c>
      <c r="I277" s="99" t="s">
        <v>196</v>
      </c>
      <c r="J277" s="99" t="s">
        <v>188</v>
      </c>
      <c r="K277" s="99" t="s">
        <v>5984</v>
      </c>
      <c r="L277" s="99" t="s">
        <v>7207</v>
      </c>
      <c r="M277" s="99" t="s">
        <v>235</v>
      </c>
      <c r="N277" s="99" t="s">
        <v>757</v>
      </c>
      <c r="O277" s="99" t="s">
        <v>208</v>
      </c>
      <c r="P277" s="102">
        <v>11150825145</v>
      </c>
      <c r="Q277" s="102">
        <v>1297545015</v>
      </c>
      <c r="R277" s="102">
        <v>0</v>
      </c>
      <c r="S277" s="99" t="s">
        <v>200</v>
      </c>
      <c r="T277" s="101" t="s">
        <v>24</v>
      </c>
      <c r="U277" s="99" t="s">
        <v>24</v>
      </c>
      <c r="V277" s="102">
        <v>0</v>
      </c>
      <c r="W277" s="99" t="s">
        <v>24</v>
      </c>
      <c r="X277" s="102">
        <v>0</v>
      </c>
      <c r="Y277" s="99" t="s">
        <v>24</v>
      </c>
    </row>
    <row r="278" spans="1:25" ht="15" thickBot="1" x14ac:dyDescent="0.35">
      <c r="A278" s="89">
        <v>268</v>
      </c>
      <c r="B278" s="41" t="s">
        <v>5424</v>
      </c>
      <c r="C278" s="99" t="s">
        <v>54</v>
      </c>
      <c r="D278" s="99"/>
      <c r="E278" s="100" t="s">
        <v>6319</v>
      </c>
      <c r="F278" s="101">
        <v>43116</v>
      </c>
      <c r="G278" s="99" t="s">
        <v>194</v>
      </c>
      <c r="H278" s="99" t="s">
        <v>328</v>
      </c>
      <c r="I278" s="99" t="s">
        <v>196</v>
      </c>
      <c r="J278" s="99" t="s">
        <v>188</v>
      </c>
      <c r="K278" s="99" t="s">
        <v>5984</v>
      </c>
      <c r="L278" s="99" t="s">
        <v>6320</v>
      </c>
      <c r="M278" s="99" t="s">
        <v>207</v>
      </c>
      <c r="N278" s="99" t="s">
        <v>472</v>
      </c>
      <c r="O278" s="99" t="s">
        <v>214</v>
      </c>
      <c r="P278" s="102">
        <v>1727181305</v>
      </c>
      <c r="Q278" s="102">
        <v>1530509944</v>
      </c>
      <c r="R278" s="102">
        <v>0</v>
      </c>
      <c r="S278" s="99" t="s">
        <v>200</v>
      </c>
      <c r="T278" s="101" t="s">
        <v>24</v>
      </c>
      <c r="U278" s="99" t="s">
        <v>24</v>
      </c>
      <c r="V278" s="102">
        <v>0</v>
      </c>
      <c r="W278" s="99" t="s">
        <v>24</v>
      </c>
      <c r="X278" s="102">
        <v>0</v>
      </c>
      <c r="Y278" s="99" t="s">
        <v>24</v>
      </c>
    </row>
    <row r="279" spans="1:25" ht="15" thickBot="1" x14ac:dyDescent="0.35">
      <c r="A279" s="89">
        <v>269</v>
      </c>
      <c r="B279" s="41" t="s">
        <v>5425</v>
      </c>
      <c r="C279" s="99" t="s">
        <v>54</v>
      </c>
      <c r="D279" s="99"/>
      <c r="E279" s="100" t="s">
        <v>6321</v>
      </c>
      <c r="F279" s="101">
        <v>42885</v>
      </c>
      <c r="G279" s="99" t="s">
        <v>194</v>
      </c>
      <c r="H279" s="99" t="s">
        <v>328</v>
      </c>
      <c r="I279" s="99" t="s">
        <v>196</v>
      </c>
      <c r="J279" s="99" t="s">
        <v>188</v>
      </c>
      <c r="K279" s="99" t="s">
        <v>5984</v>
      </c>
      <c r="L279" s="99" t="s">
        <v>7208</v>
      </c>
      <c r="M279" s="99" t="s">
        <v>207</v>
      </c>
      <c r="N279" s="99" t="s">
        <v>472</v>
      </c>
      <c r="O279" s="99" t="s">
        <v>208</v>
      </c>
      <c r="P279" s="102">
        <v>21077803200</v>
      </c>
      <c r="Q279" s="102">
        <v>959032100</v>
      </c>
      <c r="R279" s="102">
        <v>0</v>
      </c>
      <c r="S279" s="99" t="s">
        <v>200</v>
      </c>
      <c r="T279" s="101" t="s">
        <v>24</v>
      </c>
      <c r="U279" s="99" t="s">
        <v>24</v>
      </c>
      <c r="V279" s="102">
        <v>0</v>
      </c>
      <c r="W279" s="99" t="s">
        <v>24</v>
      </c>
      <c r="X279" s="102">
        <v>0</v>
      </c>
      <c r="Y279" s="99" t="s">
        <v>24</v>
      </c>
    </row>
    <row r="280" spans="1:25" ht="15" thickBot="1" x14ac:dyDescent="0.35">
      <c r="A280" s="89">
        <v>270</v>
      </c>
      <c r="B280" s="41" t="s">
        <v>5426</v>
      </c>
      <c r="C280" s="99" t="s">
        <v>54</v>
      </c>
      <c r="D280" s="99"/>
      <c r="E280" s="100" t="s">
        <v>6322</v>
      </c>
      <c r="F280" s="101">
        <v>42921</v>
      </c>
      <c r="G280" s="99" t="s">
        <v>194</v>
      </c>
      <c r="H280" s="99" t="s">
        <v>328</v>
      </c>
      <c r="I280" s="99" t="s">
        <v>196</v>
      </c>
      <c r="J280" s="99" t="s">
        <v>188</v>
      </c>
      <c r="K280" s="99" t="s">
        <v>5984</v>
      </c>
      <c r="L280" s="99" t="s">
        <v>6323</v>
      </c>
      <c r="M280" s="99" t="s">
        <v>207</v>
      </c>
      <c r="N280" s="99" t="s">
        <v>472</v>
      </c>
      <c r="O280" s="99" t="s">
        <v>208</v>
      </c>
      <c r="P280" s="102">
        <v>1103122127</v>
      </c>
      <c r="Q280" s="102">
        <v>933262500</v>
      </c>
      <c r="R280" s="102">
        <v>0</v>
      </c>
      <c r="S280" s="99" t="s">
        <v>200</v>
      </c>
      <c r="T280" s="101" t="s">
        <v>24</v>
      </c>
      <c r="U280" s="99" t="s">
        <v>24</v>
      </c>
      <c r="V280" s="102">
        <v>0</v>
      </c>
      <c r="W280" s="99" t="s">
        <v>24</v>
      </c>
      <c r="X280" s="102">
        <v>0</v>
      </c>
      <c r="Y280" s="99" t="s">
        <v>24</v>
      </c>
    </row>
    <row r="281" spans="1:25" ht="15" thickBot="1" x14ac:dyDescent="0.35">
      <c r="A281" s="89">
        <v>271</v>
      </c>
      <c r="B281" s="41" t="s">
        <v>5427</v>
      </c>
      <c r="C281" s="99" t="s">
        <v>54</v>
      </c>
      <c r="D281" s="99"/>
      <c r="E281" s="100" t="s">
        <v>6324</v>
      </c>
      <c r="F281" s="101">
        <v>43146</v>
      </c>
      <c r="G281" s="99" t="s">
        <v>194</v>
      </c>
      <c r="H281" s="99" t="s">
        <v>328</v>
      </c>
      <c r="I281" s="99" t="s">
        <v>196</v>
      </c>
      <c r="J281" s="99" t="s">
        <v>188</v>
      </c>
      <c r="K281" s="99" t="s">
        <v>5984</v>
      </c>
      <c r="L281" s="99" t="s">
        <v>6325</v>
      </c>
      <c r="M281" s="99" t="s">
        <v>218</v>
      </c>
      <c r="N281" s="99" t="s">
        <v>643</v>
      </c>
      <c r="O281" s="99" t="s">
        <v>208</v>
      </c>
      <c r="P281" s="102">
        <v>2391334733</v>
      </c>
      <c r="Q281" s="102">
        <v>0</v>
      </c>
      <c r="R281" s="102">
        <v>0</v>
      </c>
      <c r="S281" s="99" t="s">
        <v>200</v>
      </c>
      <c r="T281" s="101" t="s">
        <v>24</v>
      </c>
      <c r="U281" s="99" t="s">
        <v>24</v>
      </c>
      <c r="V281" s="102">
        <v>0</v>
      </c>
      <c r="W281" s="99" t="s">
        <v>24</v>
      </c>
      <c r="X281" s="102">
        <v>0</v>
      </c>
      <c r="Y281" s="99" t="s">
        <v>24</v>
      </c>
    </row>
    <row r="282" spans="1:25" ht="15" thickBot="1" x14ac:dyDescent="0.35">
      <c r="A282" s="89">
        <v>272</v>
      </c>
      <c r="B282" s="41" t="s">
        <v>5428</v>
      </c>
      <c r="C282" s="99" t="s">
        <v>54</v>
      </c>
      <c r="D282" s="99"/>
      <c r="E282" s="100" t="s">
        <v>6326</v>
      </c>
      <c r="F282" s="101">
        <v>42446</v>
      </c>
      <c r="G282" s="99" t="s">
        <v>194</v>
      </c>
      <c r="H282" s="99" t="s">
        <v>328</v>
      </c>
      <c r="I282" s="99" t="s">
        <v>196</v>
      </c>
      <c r="J282" s="99" t="s">
        <v>188</v>
      </c>
      <c r="K282" s="99" t="s">
        <v>5984</v>
      </c>
      <c r="L282" s="99" t="s">
        <v>6327</v>
      </c>
      <c r="M282" s="99" t="s">
        <v>207</v>
      </c>
      <c r="N282" s="99" t="s">
        <v>472</v>
      </c>
      <c r="O282" s="99" t="s">
        <v>190</v>
      </c>
      <c r="P282" s="102">
        <v>642025064</v>
      </c>
      <c r="Q282" s="102">
        <v>402462350</v>
      </c>
      <c r="R282" s="102">
        <v>0</v>
      </c>
      <c r="S282" s="99" t="s">
        <v>200</v>
      </c>
      <c r="T282" s="101" t="s">
        <v>24</v>
      </c>
      <c r="U282" s="99" t="s">
        <v>24</v>
      </c>
      <c r="V282" s="102">
        <v>0</v>
      </c>
      <c r="W282" s="99" t="s">
        <v>24</v>
      </c>
      <c r="X282" s="102">
        <v>0</v>
      </c>
      <c r="Y282" s="99" t="s">
        <v>24</v>
      </c>
    </row>
    <row r="283" spans="1:25" ht="15" thickBot="1" x14ac:dyDescent="0.35">
      <c r="A283" s="89">
        <v>273</v>
      </c>
      <c r="B283" s="41" t="s">
        <v>5430</v>
      </c>
      <c r="C283" s="99" t="s">
        <v>54</v>
      </c>
      <c r="D283" s="99"/>
      <c r="E283" s="100" t="s">
        <v>6328</v>
      </c>
      <c r="F283" s="101">
        <v>42467</v>
      </c>
      <c r="G283" s="99" t="s">
        <v>194</v>
      </c>
      <c r="H283" s="99" t="s">
        <v>326</v>
      </c>
      <c r="I283" s="99" t="s">
        <v>196</v>
      </c>
      <c r="J283" s="99" t="s">
        <v>188</v>
      </c>
      <c r="K283" s="99" t="s">
        <v>5912</v>
      </c>
      <c r="L283" s="99" t="s">
        <v>7209</v>
      </c>
      <c r="M283" s="99" t="s">
        <v>282</v>
      </c>
      <c r="N283" s="99" t="s">
        <v>1348</v>
      </c>
      <c r="O283" s="99" t="s">
        <v>214</v>
      </c>
      <c r="P283" s="102">
        <v>3815809200</v>
      </c>
      <c r="Q283" s="102">
        <v>0</v>
      </c>
      <c r="R283" s="102">
        <v>0</v>
      </c>
      <c r="S283" s="99" t="s">
        <v>200</v>
      </c>
      <c r="T283" s="101" t="s">
        <v>24</v>
      </c>
      <c r="U283" s="99" t="s">
        <v>24</v>
      </c>
      <c r="V283" s="102">
        <v>0</v>
      </c>
      <c r="W283" s="99" t="s">
        <v>24</v>
      </c>
      <c r="X283" s="102">
        <v>0</v>
      </c>
      <c r="Y283" s="99" t="s">
        <v>24</v>
      </c>
    </row>
    <row r="284" spans="1:25" ht="15" thickBot="1" x14ac:dyDescent="0.35">
      <c r="A284" s="89">
        <v>274</v>
      </c>
      <c r="B284" s="41" t="s">
        <v>5431</v>
      </c>
      <c r="C284" s="99" t="s">
        <v>54</v>
      </c>
      <c r="D284" s="99"/>
      <c r="E284" s="100" t="s">
        <v>6329</v>
      </c>
      <c r="F284" s="101">
        <v>42810</v>
      </c>
      <c r="G284" s="99" t="s">
        <v>194</v>
      </c>
      <c r="H284" s="99" t="s">
        <v>328</v>
      </c>
      <c r="I284" s="99" t="s">
        <v>196</v>
      </c>
      <c r="J284" s="99" t="s">
        <v>188</v>
      </c>
      <c r="K284" s="99" t="s">
        <v>5794</v>
      </c>
      <c r="L284" s="99" t="s">
        <v>6330</v>
      </c>
      <c r="M284" s="99" t="s">
        <v>206</v>
      </c>
      <c r="N284" s="99" t="s">
        <v>470</v>
      </c>
      <c r="O284" s="99" t="s">
        <v>214</v>
      </c>
      <c r="P284" s="102">
        <v>4494390962</v>
      </c>
      <c r="Q284" s="102">
        <v>3651773300</v>
      </c>
      <c r="R284" s="102">
        <v>0</v>
      </c>
      <c r="S284" s="99" t="s">
        <v>200</v>
      </c>
      <c r="T284" s="101" t="s">
        <v>24</v>
      </c>
      <c r="U284" s="99" t="s">
        <v>24</v>
      </c>
      <c r="V284" s="102">
        <v>0</v>
      </c>
      <c r="W284" s="99" t="s">
        <v>24</v>
      </c>
      <c r="X284" s="102">
        <v>0</v>
      </c>
      <c r="Y284" s="99" t="s">
        <v>24</v>
      </c>
    </row>
    <row r="285" spans="1:25" ht="15" thickBot="1" x14ac:dyDescent="0.35">
      <c r="A285" s="89">
        <v>275</v>
      </c>
      <c r="B285" s="41" t="s">
        <v>5432</v>
      </c>
      <c r="C285" s="99" t="s">
        <v>54</v>
      </c>
      <c r="D285" s="99"/>
      <c r="E285" s="100" t="s">
        <v>6331</v>
      </c>
      <c r="F285" s="101">
        <v>42473</v>
      </c>
      <c r="G285" s="99" t="s">
        <v>194</v>
      </c>
      <c r="H285" s="99" t="s">
        <v>318</v>
      </c>
      <c r="I285" s="99" t="s">
        <v>196</v>
      </c>
      <c r="J285" s="99" t="s">
        <v>188</v>
      </c>
      <c r="K285" s="99" t="s">
        <v>5925</v>
      </c>
      <c r="L285" s="99" t="s">
        <v>6332</v>
      </c>
      <c r="M285" s="99" t="s">
        <v>206</v>
      </c>
      <c r="N285" s="99" t="s">
        <v>470</v>
      </c>
      <c r="O285" s="99" t="s">
        <v>190</v>
      </c>
      <c r="P285" s="102">
        <v>0</v>
      </c>
      <c r="Q285" s="102">
        <v>0</v>
      </c>
      <c r="R285" s="102">
        <v>0</v>
      </c>
      <c r="S285" s="99" t="s">
        <v>200</v>
      </c>
      <c r="T285" s="101" t="s">
        <v>24</v>
      </c>
      <c r="U285" s="99" t="s">
        <v>24</v>
      </c>
      <c r="V285" s="102">
        <v>0</v>
      </c>
      <c r="W285" s="99" t="s">
        <v>24</v>
      </c>
      <c r="X285" s="102">
        <v>0</v>
      </c>
      <c r="Y285" s="99" t="s">
        <v>24</v>
      </c>
    </row>
    <row r="286" spans="1:25" ht="15" thickBot="1" x14ac:dyDescent="0.35">
      <c r="A286" s="89">
        <v>276</v>
      </c>
      <c r="B286" s="41" t="s">
        <v>5433</v>
      </c>
      <c r="C286" s="99" t="s">
        <v>54</v>
      </c>
      <c r="D286" s="99"/>
      <c r="E286" s="100" t="s">
        <v>6333</v>
      </c>
      <c r="F286" s="101">
        <v>42590</v>
      </c>
      <c r="G286" s="99" t="s">
        <v>210</v>
      </c>
      <c r="H286" s="99" t="s">
        <v>314</v>
      </c>
      <c r="I286" s="99" t="s">
        <v>196</v>
      </c>
      <c r="J286" s="99" t="s">
        <v>188</v>
      </c>
      <c r="K286" s="99" t="s">
        <v>5893</v>
      </c>
      <c r="L286" s="99" t="s">
        <v>6334</v>
      </c>
      <c r="M286" s="99" t="s">
        <v>277</v>
      </c>
      <c r="N286" s="99" t="s">
        <v>1273</v>
      </c>
      <c r="O286" s="99" t="s">
        <v>190</v>
      </c>
      <c r="P286" s="102">
        <v>16366601</v>
      </c>
      <c r="Q286" s="102">
        <v>13789100</v>
      </c>
      <c r="R286" s="102">
        <v>0</v>
      </c>
      <c r="S286" s="99" t="s">
        <v>200</v>
      </c>
      <c r="T286" s="101" t="s">
        <v>24</v>
      </c>
      <c r="U286" s="99" t="s">
        <v>24</v>
      </c>
      <c r="V286" s="102">
        <v>0</v>
      </c>
      <c r="W286" s="99" t="s">
        <v>24</v>
      </c>
      <c r="X286" s="102">
        <v>0</v>
      </c>
      <c r="Y286" s="99" t="s">
        <v>24</v>
      </c>
    </row>
    <row r="287" spans="1:25" ht="15" thickBot="1" x14ac:dyDescent="0.35">
      <c r="A287" s="89">
        <v>277</v>
      </c>
      <c r="B287" s="41" t="s">
        <v>5434</v>
      </c>
      <c r="C287" s="99" t="s">
        <v>54</v>
      </c>
      <c r="D287" s="99"/>
      <c r="E287" s="100" t="s">
        <v>6335</v>
      </c>
      <c r="F287" s="101">
        <v>42635</v>
      </c>
      <c r="G287" s="99" t="s">
        <v>210</v>
      </c>
      <c r="H287" s="99" t="s">
        <v>314</v>
      </c>
      <c r="I287" s="99" t="s">
        <v>196</v>
      </c>
      <c r="J287" s="99" t="s">
        <v>188</v>
      </c>
      <c r="K287" s="99" t="s">
        <v>5893</v>
      </c>
      <c r="L287" s="99" t="s">
        <v>6336</v>
      </c>
      <c r="M287" s="99" t="s">
        <v>277</v>
      </c>
      <c r="N287" s="99" t="s">
        <v>1273</v>
      </c>
      <c r="O287" s="99" t="s">
        <v>219</v>
      </c>
      <c r="P287" s="102">
        <v>16375254</v>
      </c>
      <c r="Q287" s="102">
        <v>13789100</v>
      </c>
      <c r="R287" s="102">
        <v>0</v>
      </c>
      <c r="S287" s="99" t="s">
        <v>200</v>
      </c>
      <c r="T287" s="101" t="s">
        <v>24</v>
      </c>
      <c r="U287" s="99" t="s">
        <v>24</v>
      </c>
      <c r="V287" s="102">
        <v>0</v>
      </c>
      <c r="W287" s="99" t="s">
        <v>24</v>
      </c>
      <c r="X287" s="102">
        <v>0</v>
      </c>
      <c r="Y287" s="99" t="s">
        <v>24</v>
      </c>
    </row>
    <row r="288" spans="1:25" ht="15" thickBot="1" x14ac:dyDescent="0.35">
      <c r="A288" s="89">
        <v>278</v>
      </c>
      <c r="B288" s="41" t="s">
        <v>5436</v>
      </c>
      <c r="C288" s="99" t="s">
        <v>54</v>
      </c>
      <c r="D288" s="99"/>
      <c r="E288" s="100" t="s">
        <v>6337</v>
      </c>
      <c r="F288" s="101">
        <v>42530</v>
      </c>
      <c r="G288" s="99" t="s">
        <v>194</v>
      </c>
      <c r="H288" s="99" t="s">
        <v>328</v>
      </c>
      <c r="I288" s="99" t="s">
        <v>196</v>
      </c>
      <c r="J288" s="99" t="s">
        <v>188</v>
      </c>
      <c r="K288" s="99" t="s">
        <v>5893</v>
      </c>
      <c r="L288" s="99" t="s">
        <v>6338</v>
      </c>
      <c r="M288" s="99" t="s">
        <v>277</v>
      </c>
      <c r="N288" s="99" t="s">
        <v>1273</v>
      </c>
      <c r="O288" s="99" t="s">
        <v>208</v>
      </c>
      <c r="P288" s="102">
        <v>129599984115</v>
      </c>
      <c r="Q288" s="102">
        <v>0</v>
      </c>
      <c r="R288" s="102">
        <v>0</v>
      </c>
      <c r="S288" s="99" t="s">
        <v>200</v>
      </c>
      <c r="T288" s="101" t="s">
        <v>24</v>
      </c>
      <c r="U288" s="99" t="s">
        <v>24</v>
      </c>
      <c r="V288" s="102">
        <v>0</v>
      </c>
      <c r="W288" s="99" t="s">
        <v>24</v>
      </c>
      <c r="X288" s="102">
        <v>0</v>
      </c>
      <c r="Y288" s="99" t="s">
        <v>24</v>
      </c>
    </row>
    <row r="289" spans="1:25" ht="15" thickBot="1" x14ac:dyDescent="0.35">
      <c r="A289" s="89">
        <v>279</v>
      </c>
      <c r="B289" s="41" t="s">
        <v>5437</v>
      </c>
      <c r="C289" s="99" t="s">
        <v>54</v>
      </c>
      <c r="D289" s="99"/>
      <c r="E289" s="100" t="s">
        <v>6339</v>
      </c>
      <c r="F289" s="101">
        <v>42886</v>
      </c>
      <c r="G289" s="99" t="s">
        <v>194</v>
      </c>
      <c r="H289" s="99" t="s">
        <v>328</v>
      </c>
      <c r="I289" s="99" t="s">
        <v>196</v>
      </c>
      <c r="J289" s="99" t="s">
        <v>188</v>
      </c>
      <c r="K289" s="99" t="s">
        <v>5827</v>
      </c>
      <c r="L289" s="99" t="s">
        <v>6340</v>
      </c>
      <c r="M289" s="99" t="s">
        <v>243</v>
      </c>
      <c r="N289" s="99" t="s">
        <v>905</v>
      </c>
      <c r="O289" s="99" t="s">
        <v>219</v>
      </c>
      <c r="P289" s="102">
        <v>2500000000</v>
      </c>
      <c r="Q289" s="102">
        <v>0</v>
      </c>
      <c r="R289" s="102">
        <v>0</v>
      </c>
      <c r="S289" s="99" t="s">
        <v>200</v>
      </c>
      <c r="T289" s="101" t="s">
        <v>24</v>
      </c>
      <c r="U289" s="99" t="s">
        <v>24</v>
      </c>
      <c r="V289" s="102">
        <v>0</v>
      </c>
      <c r="W289" s="99" t="s">
        <v>24</v>
      </c>
      <c r="X289" s="102">
        <v>0</v>
      </c>
      <c r="Y289" s="99" t="s">
        <v>24</v>
      </c>
    </row>
    <row r="290" spans="1:25" ht="15" thickBot="1" x14ac:dyDescent="0.35">
      <c r="A290" s="89">
        <v>280</v>
      </c>
      <c r="B290" s="41" t="s">
        <v>5438</v>
      </c>
      <c r="C290" s="99" t="s">
        <v>54</v>
      </c>
      <c r="D290" s="99"/>
      <c r="E290" s="100" t="s">
        <v>6341</v>
      </c>
      <c r="F290" s="101">
        <v>43088</v>
      </c>
      <c r="G290" s="99" t="s">
        <v>194</v>
      </c>
      <c r="H290" s="99" t="s">
        <v>310</v>
      </c>
      <c r="I290" s="99" t="s">
        <v>196</v>
      </c>
      <c r="J290" s="99" t="s">
        <v>188</v>
      </c>
      <c r="K290" s="99" t="s">
        <v>5827</v>
      </c>
      <c r="L290" s="99" t="s">
        <v>6342</v>
      </c>
      <c r="M290" s="99" t="s">
        <v>265</v>
      </c>
      <c r="N290" s="99" t="s">
        <v>1116</v>
      </c>
      <c r="O290" s="99" t="s">
        <v>214</v>
      </c>
      <c r="P290" s="102">
        <v>170012550</v>
      </c>
      <c r="Q290" s="102">
        <v>56532996</v>
      </c>
      <c r="R290" s="102">
        <v>0</v>
      </c>
      <c r="S290" s="99" t="s">
        <v>200</v>
      </c>
      <c r="T290" s="101" t="s">
        <v>24</v>
      </c>
      <c r="U290" s="99" t="s">
        <v>24</v>
      </c>
      <c r="V290" s="102">
        <v>0</v>
      </c>
      <c r="W290" s="99" t="s">
        <v>24</v>
      </c>
      <c r="X290" s="102">
        <v>0</v>
      </c>
      <c r="Y290" s="99" t="s">
        <v>24</v>
      </c>
    </row>
    <row r="291" spans="1:25" ht="15" thickBot="1" x14ac:dyDescent="0.35">
      <c r="A291" s="89">
        <v>281</v>
      </c>
      <c r="B291" s="41" t="s">
        <v>5439</v>
      </c>
      <c r="C291" s="99" t="s">
        <v>54</v>
      </c>
      <c r="D291" s="99"/>
      <c r="E291" s="100" t="s">
        <v>6343</v>
      </c>
      <c r="F291" s="101">
        <v>43304</v>
      </c>
      <c r="G291" s="99" t="s">
        <v>194</v>
      </c>
      <c r="H291" s="99" t="s">
        <v>297</v>
      </c>
      <c r="I291" s="99" t="s">
        <v>187</v>
      </c>
      <c r="J291" s="99" t="s">
        <v>188</v>
      </c>
      <c r="K291" s="99" t="s">
        <v>5827</v>
      </c>
      <c r="L291" s="99" t="s">
        <v>6344</v>
      </c>
      <c r="M291" s="99" t="s">
        <v>265</v>
      </c>
      <c r="N291" s="99" t="s">
        <v>1116</v>
      </c>
      <c r="O291" s="99" t="s">
        <v>208</v>
      </c>
      <c r="P291" s="102">
        <v>36489775</v>
      </c>
      <c r="Q291" s="102">
        <v>0</v>
      </c>
      <c r="R291" s="102">
        <v>0</v>
      </c>
      <c r="S291" s="99" t="s">
        <v>200</v>
      </c>
      <c r="T291" s="101" t="s">
        <v>24</v>
      </c>
      <c r="U291" s="99" t="s">
        <v>24</v>
      </c>
      <c r="V291" s="102">
        <v>0</v>
      </c>
      <c r="W291" s="99" t="s">
        <v>24</v>
      </c>
      <c r="X291" s="102">
        <v>0</v>
      </c>
      <c r="Y291" s="99" t="s">
        <v>24</v>
      </c>
    </row>
    <row r="292" spans="1:25" ht="15" thickBot="1" x14ac:dyDescent="0.35">
      <c r="A292" s="89">
        <v>282</v>
      </c>
      <c r="B292" s="41" t="s">
        <v>5440</v>
      </c>
      <c r="C292" s="99" t="s">
        <v>54</v>
      </c>
      <c r="D292" s="99"/>
      <c r="E292" s="100" t="s">
        <v>6345</v>
      </c>
      <c r="F292" s="101">
        <v>43265</v>
      </c>
      <c r="G292" s="99" t="s">
        <v>194</v>
      </c>
      <c r="H292" s="99" t="s">
        <v>310</v>
      </c>
      <c r="I292" s="99" t="s">
        <v>238</v>
      </c>
      <c r="J292" s="99" t="s">
        <v>188</v>
      </c>
      <c r="K292" s="99" t="s">
        <v>5805</v>
      </c>
      <c r="L292" s="99" t="s">
        <v>6346</v>
      </c>
      <c r="M292" s="99" t="s">
        <v>262</v>
      </c>
      <c r="N292" s="99" t="s">
        <v>1051</v>
      </c>
      <c r="O292" s="99" t="s">
        <v>190</v>
      </c>
      <c r="P292" s="102">
        <v>87909937</v>
      </c>
      <c r="Q292" s="102">
        <v>63683543</v>
      </c>
      <c r="R292" s="102">
        <v>0</v>
      </c>
      <c r="S292" s="99" t="s">
        <v>200</v>
      </c>
      <c r="T292" s="101" t="s">
        <v>24</v>
      </c>
      <c r="U292" s="99" t="s">
        <v>24</v>
      </c>
      <c r="V292" s="102">
        <v>0</v>
      </c>
      <c r="W292" s="99" t="s">
        <v>24</v>
      </c>
      <c r="X292" s="102">
        <v>0</v>
      </c>
      <c r="Y292" s="99" t="s">
        <v>24</v>
      </c>
    </row>
    <row r="293" spans="1:25" ht="15" thickBot="1" x14ac:dyDescent="0.35">
      <c r="A293" s="89">
        <v>283</v>
      </c>
      <c r="B293" s="41" t="s">
        <v>5442</v>
      </c>
      <c r="C293" s="99" t="s">
        <v>54</v>
      </c>
      <c r="D293" s="99"/>
      <c r="E293" s="100" t="s">
        <v>6347</v>
      </c>
      <c r="F293" s="101">
        <v>43304</v>
      </c>
      <c r="G293" s="99" t="s">
        <v>194</v>
      </c>
      <c r="H293" s="99" t="s">
        <v>291</v>
      </c>
      <c r="I293" s="99" t="s">
        <v>187</v>
      </c>
      <c r="J293" s="99" t="s">
        <v>188</v>
      </c>
      <c r="K293" s="99" t="s">
        <v>5794</v>
      </c>
      <c r="L293" s="99" t="s">
        <v>6348</v>
      </c>
      <c r="M293" s="99" t="s">
        <v>206</v>
      </c>
      <c r="N293" s="99" t="s">
        <v>470</v>
      </c>
      <c r="O293" s="99" t="s">
        <v>208</v>
      </c>
      <c r="P293" s="102">
        <v>1430069806</v>
      </c>
      <c r="Q293" s="102">
        <v>1288758273</v>
      </c>
      <c r="R293" s="102">
        <v>0</v>
      </c>
      <c r="S293" s="99" t="s">
        <v>200</v>
      </c>
      <c r="T293" s="101" t="s">
        <v>24</v>
      </c>
      <c r="U293" s="99" t="s">
        <v>24</v>
      </c>
      <c r="V293" s="102">
        <v>0</v>
      </c>
      <c r="W293" s="99" t="s">
        <v>24</v>
      </c>
      <c r="X293" s="102">
        <v>0</v>
      </c>
      <c r="Y293" s="99" t="s">
        <v>24</v>
      </c>
    </row>
    <row r="294" spans="1:25" ht="15" thickBot="1" x14ac:dyDescent="0.35">
      <c r="A294" s="89">
        <v>284</v>
      </c>
      <c r="B294" s="41" t="s">
        <v>5443</v>
      </c>
      <c r="C294" s="99" t="s">
        <v>54</v>
      </c>
      <c r="D294" s="99"/>
      <c r="E294" s="100" t="s">
        <v>6349</v>
      </c>
      <c r="F294" s="101">
        <v>43244</v>
      </c>
      <c r="G294" s="99" t="s">
        <v>194</v>
      </c>
      <c r="H294" s="99" t="s">
        <v>310</v>
      </c>
      <c r="I294" s="99" t="s">
        <v>196</v>
      </c>
      <c r="J294" s="99" t="s">
        <v>188</v>
      </c>
      <c r="K294" s="99" t="s">
        <v>5881</v>
      </c>
      <c r="L294" s="99" t="s">
        <v>6350</v>
      </c>
      <c r="M294" s="99" t="s">
        <v>284</v>
      </c>
      <c r="N294" s="99" t="s">
        <v>1391</v>
      </c>
      <c r="O294" s="99" t="s">
        <v>214</v>
      </c>
      <c r="P294" s="102">
        <v>29775516</v>
      </c>
      <c r="Q294" s="102">
        <v>26826052</v>
      </c>
      <c r="R294" s="102">
        <v>0</v>
      </c>
      <c r="S294" s="99" t="s">
        <v>200</v>
      </c>
      <c r="T294" s="101" t="s">
        <v>24</v>
      </c>
      <c r="U294" s="99" t="s">
        <v>24</v>
      </c>
      <c r="V294" s="102">
        <v>0</v>
      </c>
      <c r="W294" s="99" t="s">
        <v>24</v>
      </c>
      <c r="X294" s="102">
        <v>0</v>
      </c>
      <c r="Y294" s="99" t="s">
        <v>24</v>
      </c>
    </row>
    <row r="295" spans="1:25" ht="15" thickBot="1" x14ac:dyDescent="0.35">
      <c r="A295" s="89">
        <v>285</v>
      </c>
      <c r="B295" s="41" t="s">
        <v>5444</v>
      </c>
      <c r="C295" s="99" t="s">
        <v>54</v>
      </c>
      <c r="D295" s="99"/>
      <c r="E295" s="100" t="s">
        <v>6351</v>
      </c>
      <c r="F295" s="101">
        <v>43286</v>
      </c>
      <c r="G295" s="99" t="s">
        <v>194</v>
      </c>
      <c r="H295" s="99" t="s">
        <v>308</v>
      </c>
      <c r="I295" s="99" t="s">
        <v>196</v>
      </c>
      <c r="J295" s="99" t="s">
        <v>188</v>
      </c>
      <c r="K295" s="99" t="s">
        <v>5805</v>
      </c>
      <c r="L295" s="99" t="s">
        <v>6352</v>
      </c>
      <c r="M295" s="99" t="s">
        <v>206</v>
      </c>
      <c r="N295" s="99" t="s">
        <v>470</v>
      </c>
      <c r="O295" s="99" t="s">
        <v>214</v>
      </c>
      <c r="P295" s="102">
        <v>0</v>
      </c>
      <c r="Q295" s="102">
        <v>0</v>
      </c>
      <c r="R295" s="102">
        <v>0</v>
      </c>
      <c r="S295" s="99" t="s">
        <v>200</v>
      </c>
      <c r="T295" s="101" t="s">
        <v>24</v>
      </c>
      <c r="U295" s="99" t="s">
        <v>24</v>
      </c>
      <c r="V295" s="102">
        <v>0</v>
      </c>
      <c r="W295" s="99" t="s">
        <v>24</v>
      </c>
      <c r="X295" s="102">
        <v>0</v>
      </c>
      <c r="Y295" s="99" t="s">
        <v>24</v>
      </c>
    </row>
    <row r="296" spans="1:25" ht="15" thickBot="1" x14ac:dyDescent="0.35">
      <c r="A296" s="89">
        <v>286</v>
      </c>
      <c r="B296" s="41" t="s">
        <v>5445</v>
      </c>
      <c r="C296" s="99" t="s">
        <v>54</v>
      </c>
      <c r="D296" s="99"/>
      <c r="E296" s="100" t="s">
        <v>6353</v>
      </c>
      <c r="F296" s="101">
        <v>43285</v>
      </c>
      <c r="G296" s="99" t="s">
        <v>210</v>
      </c>
      <c r="H296" s="99" t="s">
        <v>314</v>
      </c>
      <c r="I296" s="99" t="s">
        <v>196</v>
      </c>
      <c r="J296" s="99" t="s">
        <v>188</v>
      </c>
      <c r="K296" s="99" t="s">
        <v>5815</v>
      </c>
      <c r="L296" s="99" t="s">
        <v>6354</v>
      </c>
      <c r="M296" s="99" t="s">
        <v>265</v>
      </c>
      <c r="N296" s="99" t="s">
        <v>1116</v>
      </c>
      <c r="O296" s="99" t="s">
        <v>208</v>
      </c>
      <c r="P296" s="102">
        <v>111667222</v>
      </c>
      <c r="Q296" s="102">
        <v>0</v>
      </c>
      <c r="R296" s="102">
        <v>0</v>
      </c>
      <c r="S296" s="99" t="s">
        <v>200</v>
      </c>
      <c r="T296" s="101" t="s">
        <v>24</v>
      </c>
      <c r="U296" s="99" t="s">
        <v>24</v>
      </c>
      <c r="V296" s="102">
        <v>0</v>
      </c>
      <c r="W296" s="99" t="s">
        <v>24</v>
      </c>
      <c r="X296" s="102">
        <v>0</v>
      </c>
      <c r="Y296" s="99" t="s">
        <v>24</v>
      </c>
    </row>
    <row r="297" spans="1:25" ht="15" thickBot="1" x14ac:dyDescent="0.35">
      <c r="A297" s="89">
        <v>287</v>
      </c>
      <c r="B297" s="41" t="s">
        <v>5446</v>
      </c>
      <c r="C297" s="99" t="s">
        <v>54</v>
      </c>
      <c r="D297" s="99"/>
      <c r="E297" s="100" t="s">
        <v>6355</v>
      </c>
      <c r="F297" s="101">
        <v>43306</v>
      </c>
      <c r="G297" s="99" t="s">
        <v>194</v>
      </c>
      <c r="H297" s="99" t="s">
        <v>328</v>
      </c>
      <c r="I297" s="99" t="s">
        <v>196</v>
      </c>
      <c r="J297" s="99" t="s">
        <v>188</v>
      </c>
      <c r="K297" s="99" t="s">
        <v>5893</v>
      </c>
      <c r="L297" s="99" t="s">
        <v>6356</v>
      </c>
      <c r="M297" s="99" t="s">
        <v>277</v>
      </c>
      <c r="N297" s="99" t="s">
        <v>1273</v>
      </c>
      <c r="O297" s="99" t="s">
        <v>208</v>
      </c>
      <c r="P297" s="102">
        <v>759049066</v>
      </c>
      <c r="Q297" s="102">
        <v>600000000</v>
      </c>
      <c r="R297" s="102">
        <v>0</v>
      </c>
      <c r="S297" s="99" t="s">
        <v>200</v>
      </c>
      <c r="T297" s="101" t="s">
        <v>24</v>
      </c>
      <c r="U297" s="99" t="s">
        <v>24</v>
      </c>
      <c r="V297" s="102">
        <v>0</v>
      </c>
      <c r="W297" s="99" t="s">
        <v>24</v>
      </c>
      <c r="X297" s="102">
        <v>0</v>
      </c>
      <c r="Y297" s="99" t="s">
        <v>24</v>
      </c>
    </row>
    <row r="298" spans="1:25" ht="15" thickBot="1" x14ac:dyDescent="0.35">
      <c r="A298" s="89">
        <v>288</v>
      </c>
      <c r="B298" s="41" t="s">
        <v>5448</v>
      </c>
      <c r="C298" s="99" t="s">
        <v>54</v>
      </c>
      <c r="D298" s="99"/>
      <c r="E298" s="100" t="s">
        <v>6357</v>
      </c>
      <c r="F298" s="101">
        <v>43291</v>
      </c>
      <c r="G298" s="99" t="s">
        <v>194</v>
      </c>
      <c r="H298" s="99" t="s">
        <v>310</v>
      </c>
      <c r="I298" s="99" t="s">
        <v>196</v>
      </c>
      <c r="J298" s="99" t="s">
        <v>188</v>
      </c>
      <c r="K298" s="99" t="s">
        <v>5930</v>
      </c>
      <c r="L298" s="99" t="s">
        <v>6358</v>
      </c>
      <c r="M298" s="99" t="s">
        <v>274</v>
      </c>
      <c r="N298" s="99" t="s">
        <v>1185</v>
      </c>
      <c r="O298" s="99" t="s">
        <v>190</v>
      </c>
      <c r="P298" s="102">
        <v>1871049</v>
      </c>
      <c r="Q298" s="102">
        <v>1686162</v>
      </c>
      <c r="R298" s="102">
        <v>1871049</v>
      </c>
      <c r="S298" s="99" t="s">
        <v>200</v>
      </c>
      <c r="T298" s="101" t="s">
        <v>24</v>
      </c>
      <c r="U298" s="99" t="s">
        <v>24</v>
      </c>
      <c r="V298" s="102">
        <v>0</v>
      </c>
      <c r="W298" s="99" t="s">
        <v>24</v>
      </c>
      <c r="X298" s="102">
        <v>0</v>
      </c>
      <c r="Y298" s="99" t="s">
        <v>24</v>
      </c>
    </row>
    <row r="299" spans="1:25" ht="15" thickBot="1" x14ac:dyDescent="0.35">
      <c r="A299" s="89">
        <v>289</v>
      </c>
      <c r="B299" s="41" t="s">
        <v>5449</v>
      </c>
      <c r="C299" s="99" t="s">
        <v>54</v>
      </c>
      <c r="D299" s="99"/>
      <c r="E299" s="100" t="s">
        <v>6359</v>
      </c>
      <c r="F299" s="101">
        <v>42852</v>
      </c>
      <c r="G299" s="99" t="s">
        <v>194</v>
      </c>
      <c r="H299" s="99" t="s">
        <v>326</v>
      </c>
      <c r="I299" s="99" t="s">
        <v>196</v>
      </c>
      <c r="J299" s="99" t="s">
        <v>188</v>
      </c>
      <c r="K299" s="99" t="s">
        <v>5925</v>
      </c>
      <c r="L299" s="99" t="s">
        <v>7210</v>
      </c>
      <c r="M299" s="99" t="s">
        <v>243</v>
      </c>
      <c r="N299" s="99" t="s">
        <v>905</v>
      </c>
      <c r="O299" s="99" t="s">
        <v>208</v>
      </c>
      <c r="P299" s="102">
        <v>1942624431</v>
      </c>
      <c r="Q299" s="102">
        <v>0</v>
      </c>
      <c r="R299" s="102">
        <v>0</v>
      </c>
      <c r="S299" s="99" t="s">
        <v>200</v>
      </c>
      <c r="T299" s="101" t="s">
        <v>24</v>
      </c>
      <c r="U299" s="99" t="s">
        <v>24</v>
      </c>
      <c r="V299" s="102">
        <v>0</v>
      </c>
      <c r="W299" s="99" t="s">
        <v>24</v>
      </c>
      <c r="X299" s="102">
        <v>0</v>
      </c>
      <c r="Y299" s="99" t="s">
        <v>24</v>
      </c>
    </row>
    <row r="300" spans="1:25" ht="15" thickBot="1" x14ac:dyDescent="0.35">
      <c r="A300" s="89">
        <v>290</v>
      </c>
      <c r="B300" s="41" t="s">
        <v>5450</v>
      </c>
      <c r="C300" s="99" t="s">
        <v>54</v>
      </c>
      <c r="D300" s="99"/>
      <c r="E300" s="100" t="s">
        <v>6360</v>
      </c>
      <c r="F300" s="101">
        <v>42702</v>
      </c>
      <c r="G300" s="99" t="s">
        <v>194</v>
      </c>
      <c r="H300" s="99" t="s">
        <v>297</v>
      </c>
      <c r="I300" s="99" t="s">
        <v>187</v>
      </c>
      <c r="J300" s="99" t="s">
        <v>188</v>
      </c>
      <c r="K300" s="99" t="s">
        <v>5857</v>
      </c>
      <c r="L300" s="99" t="s">
        <v>6361</v>
      </c>
      <c r="M300" s="99" t="s">
        <v>206</v>
      </c>
      <c r="N300" s="99" t="s">
        <v>470</v>
      </c>
      <c r="O300" s="99" t="s">
        <v>208</v>
      </c>
      <c r="P300" s="102">
        <v>1024200</v>
      </c>
      <c r="Q300" s="102">
        <v>0</v>
      </c>
      <c r="R300" s="102">
        <v>0</v>
      </c>
      <c r="S300" s="99" t="s">
        <v>200</v>
      </c>
      <c r="T300" s="101" t="s">
        <v>24</v>
      </c>
      <c r="U300" s="99" t="s">
        <v>24</v>
      </c>
      <c r="V300" s="102">
        <v>0</v>
      </c>
      <c r="W300" s="99" t="s">
        <v>24</v>
      </c>
      <c r="X300" s="102">
        <v>0</v>
      </c>
      <c r="Y300" s="99" t="s">
        <v>5859</v>
      </c>
    </row>
    <row r="301" spans="1:25" ht="15" thickBot="1" x14ac:dyDescent="0.35">
      <c r="A301" s="89">
        <v>291</v>
      </c>
      <c r="B301" s="41" t="s">
        <v>5451</v>
      </c>
      <c r="C301" s="99" t="s">
        <v>54</v>
      </c>
      <c r="D301" s="99"/>
      <c r="E301" s="100" t="s">
        <v>6362</v>
      </c>
      <c r="F301" s="101">
        <v>42601</v>
      </c>
      <c r="G301" s="99" t="s">
        <v>194</v>
      </c>
      <c r="H301" s="99" t="s">
        <v>297</v>
      </c>
      <c r="I301" s="99" t="s">
        <v>187</v>
      </c>
      <c r="J301" s="99" t="s">
        <v>188</v>
      </c>
      <c r="K301" s="99" t="s">
        <v>5857</v>
      </c>
      <c r="L301" s="99" t="s">
        <v>6363</v>
      </c>
      <c r="M301" s="99" t="s">
        <v>206</v>
      </c>
      <c r="N301" s="99" t="s">
        <v>470</v>
      </c>
      <c r="O301" s="99" t="s">
        <v>208</v>
      </c>
      <c r="P301" s="102">
        <v>388328</v>
      </c>
      <c r="Q301" s="102">
        <v>0</v>
      </c>
      <c r="R301" s="102">
        <v>0</v>
      </c>
      <c r="S301" s="99" t="s">
        <v>200</v>
      </c>
      <c r="T301" s="101" t="s">
        <v>24</v>
      </c>
      <c r="U301" s="99" t="s">
        <v>24</v>
      </c>
      <c r="V301" s="102">
        <v>0</v>
      </c>
      <c r="W301" s="99" t="s">
        <v>24</v>
      </c>
      <c r="X301" s="102">
        <v>0</v>
      </c>
      <c r="Y301" s="99" t="s">
        <v>5859</v>
      </c>
    </row>
    <row r="302" spans="1:25" ht="15" thickBot="1" x14ac:dyDescent="0.35">
      <c r="A302" s="89">
        <v>292</v>
      </c>
      <c r="B302" s="41" t="s">
        <v>5452</v>
      </c>
      <c r="C302" s="99" t="s">
        <v>54</v>
      </c>
      <c r="D302" s="99"/>
      <c r="E302" s="100" t="s">
        <v>6364</v>
      </c>
      <c r="F302" s="101">
        <v>43175</v>
      </c>
      <c r="G302" s="99" t="s">
        <v>194</v>
      </c>
      <c r="H302" s="99" t="s">
        <v>297</v>
      </c>
      <c r="I302" s="99" t="s">
        <v>187</v>
      </c>
      <c r="J302" s="99" t="s">
        <v>188</v>
      </c>
      <c r="K302" s="99" t="s">
        <v>5857</v>
      </c>
      <c r="L302" s="99" t="s">
        <v>6365</v>
      </c>
      <c r="M302" s="99" t="s">
        <v>206</v>
      </c>
      <c r="N302" s="99" t="s">
        <v>470</v>
      </c>
      <c r="O302" s="99" t="s">
        <v>208</v>
      </c>
      <c r="P302" s="102">
        <v>3905220</v>
      </c>
      <c r="Q302" s="102">
        <v>0</v>
      </c>
      <c r="R302" s="102">
        <v>0</v>
      </c>
      <c r="S302" s="99" t="s">
        <v>200</v>
      </c>
      <c r="T302" s="101" t="s">
        <v>24</v>
      </c>
      <c r="U302" s="99" t="s">
        <v>24</v>
      </c>
      <c r="V302" s="102">
        <v>0</v>
      </c>
      <c r="W302" s="99" t="s">
        <v>24</v>
      </c>
      <c r="X302" s="102">
        <v>0</v>
      </c>
      <c r="Y302" s="99" t="s">
        <v>5859</v>
      </c>
    </row>
    <row r="303" spans="1:25" ht="15" thickBot="1" x14ac:dyDescent="0.35">
      <c r="A303" s="89">
        <v>293</v>
      </c>
      <c r="B303" s="41" t="s">
        <v>5454</v>
      </c>
      <c r="C303" s="99" t="s">
        <v>54</v>
      </c>
      <c r="D303" s="99"/>
      <c r="E303" s="100" t="s">
        <v>6366</v>
      </c>
      <c r="F303" s="101">
        <v>43076</v>
      </c>
      <c r="G303" s="99" t="s">
        <v>194</v>
      </c>
      <c r="H303" s="99" t="s">
        <v>297</v>
      </c>
      <c r="I303" s="99" t="s">
        <v>187</v>
      </c>
      <c r="J303" s="99" t="s">
        <v>188</v>
      </c>
      <c r="K303" s="99" t="s">
        <v>5857</v>
      </c>
      <c r="L303" s="99" t="s">
        <v>6367</v>
      </c>
      <c r="M303" s="99" t="s">
        <v>206</v>
      </c>
      <c r="N303" s="99" t="s">
        <v>470</v>
      </c>
      <c r="O303" s="99" t="s">
        <v>208</v>
      </c>
      <c r="P303" s="102">
        <v>227072416</v>
      </c>
      <c r="Q303" s="102">
        <v>0</v>
      </c>
      <c r="R303" s="102">
        <v>0</v>
      </c>
      <c r="S303" s="99" t="s">
        <v>200</v>
      </c>
      <c r="T303" s="101" t="s">
        <v>24</v>
      </c>
      <c r="U303" s="99" t="s">
        <v>24</v>
      </c>
      <c r="V303" s="102">
        <v>0</v>
      </c>
      <c r="W303" s="99" t="s">
        <v>24</v>
      </c>
      <c r="X303" s="102">
        <v>0</v>
      </c>
      <c r="Y303" s="99" t="s">
        <v>5859</v>
      </c>
    </row>
    <row r="304" spans="1:25" ht="15" thickBot="1" x14ac:dyDescent="0.35">
      <c r="A304" s="89">
        <v>294</v>
      </c>
      <c r="B304" s="41" t="s">
        <v>5455</v>
      </c>
      <c r="C304" s="99" t="s">
        <v>54</v>
      </c>
      <c r="D304" s="99"/>
      <c r="E304" s="100" t="s">
        <v>6368</v>
      </c>
      <c r="F304" s="101">
        <v>43271</v>
      </c>
      <c r="G304" s="99" t="s">
        <v>194</v>
      </c>
      <c r="H304" s="99" t="s">
        <v>297</v>
      </c>
      <c r="I304" s="99" t="s">
        <v>187</v>
      </c>
      <c r="J304" s="99" t="s">
        <v>188</v>
      </c>
      <c r="K304" s="99" t="s">
        <v>5857</v>
      </c>
      <c r="L304" s="99" t="s">
        <v>6369</v>
      </c>
      <c r="M304" s="99" t="s">
        <v>206</v>
      </c>
      <c r="N304" s="99" t="s">
        <v>470</v>
      </c>
      <c r="O304" s="99" t="s">
        <v>208</v>
      </c>
      <c r="P304" s="102">
        <v>22441733</v>
      </c>
      <c r="Q304" s="102">
        <v>0</v>
      </c>
      <c r="R304" s="102">
        <v>0</v>
      </c>
      <c r="S304" s="99" t="s">
        <v>200</v>
      </c>
      <c r="T304" s="101" t="s">
        <v>24</v>
      </c>
      <c r="U304" s="99" t="s">
        <v>24</v>
      </c>
      <c r="V304" s="102">
        <v>0</v>
      </c>
      <c r="W304" s="99" t="s">
        <v>24</v>
      </c>
      <c r="X304" s="102">
        <v>0</v>
      </c>
      <c r="Y304" s="99" t="s">
        <v>5859</v>
      </c>
    </row>
    <row r="305" spans="1:25" ht="15" thickBot="1" x14ac:dyDescent="0.35">
      <c r="A305" s="89">
        <v>295</v>
      </c>
      <c r="B305" s="41" t="s">
        <v>5456</v>
      </c>
      <c r="C305" s="99" t="s">
        <v>54</v>
      </c>
      <c r="D305" s="99"/>
      <c r="E305" s="100" t="s">
        <v>6370</v>
      </c>
      <c r="F305" s="101">
        <v>43363</v>
      </c>
      <c r="G305" s="99" t="s">
        <v>194</v>
      </c>
      <c r="H305" s="99" t="s">
        <v>297</v>
      </c>
      <c r="I305" s="99" t="s">
        <v>187</v>
      </c>
      <c r="J305" s="99" t="s">
        <v>188</v>
      </c>
      <c r="K305" s="99" t="s">
        <v>5857</v>
      </c>
      <c r="L305" s="99" t="s">
        <v>6371</v>
      </c>
      <c r="M305" s="99" t="s">
        <v>206</v>
      </c>
      <c r="N305" s="99" t="s">
        <v>470</v>
      </c>
      <c r="O305" s="99" t="s">
        <v>208</v>
      </c>
      <c r="P305" s="102">
        <v>111246148</v>
      </c>
      <c r="Q305" s="102">
        <v>0</v>
      </c>
      <c r="R305" s="102">
        <v>0</v>
      </c>
      <c r="S305" s="99" t="s">
        <v>200</v>
      </c>
      <c r="T305" s="101" t="s">
        <v>24</v>
      </c>
      <c r="U305" s="99" t="s">
        <v>24</v>
      </c>
      <c r="V305" s="102">
        <v>0</v>
      </c>
      <c r="W305" s="99" t="s">
        <v>24</v>
      </c>
      <c r="X305" s="102">
        <v>0</v>
      </c>
      <c r="Y305" s="99" t="s">
        <v>5859</v>
      </c>
    </row>
    <row r="306" spans="1:25" ht="15" thickBot="1" x14ac:dyDescent="0.35">
      <c r="A306" s="89">
        <v>296</v>
      </c>
      <c r="B306" s="41" t="s">
        <v>5457</v>
      </c>
      <c r="C306" s="99" t="s">
        <v>54</v>
      </c>
      <c r="D306" s="99"/>
      <c r="E306" s="100" t="s">
        <v>6372</v>
      </c>
      <c r="F306" s="101">
        <v>43353</v>
      </c>
      <c r="G306" s="99" t="s">
        <v>194</v>
      </c>
      <c r="H306" s="99" t="s">
        <v>310</v>
      </c>
      <c r="I306" s="99" t="s">
        <v>196</v>
      </c>
      <c r="J306" s="99" t="s">
        <v>188</v>
      </c>
      <c r="K306" s="99" t="s">
        <v>5893</v>
      </c>
      <c r="L306" s="99" t="s">
        <v>6373</v>
      </c>
      <c r="M306" s="99" t="s">
        <v>206</v>
      </c>
      <c r="N306" s="99" t="s">
        <v>470</v>
      </c>
      <c r="O306" s="99" t="s">
        <v>219</v>
      </c>
      <c r="P306" s="102">
        <v>30678105</v>
      </c>
      <c r="Q306" s="102">
        <v>27725442</v>
      </c>
      <c r="R306" s="102">
        <v>0</v>
      </c>
      <c r="S306" s="99" t="s">
        <v>200</v>
      </c>
      <c r="T306" s="101" t="s">
        <v>24</v>
      </c>
      <c r="U306" s="99" t="s">
        <v>24</v>
      </c>
      <c r="V306" s="102">
        <v>0</v>
      </c>
      <c r="W306" s="99" t="s">
        <v>24</v>
      </c>
      <c r="X306" s="102">
        <v>0</v>
      </c>
      <c r="Y306" s="99" t="s">
        <v>24</v>
      </c>
    </row>
    <row r="307" spans="1:25" ht="15" thickBot="1" x14ac:dyDescent="0.35">
      <c r="A307" s="89">
        <v>297</v>
      </c>
      <c r="B307" s="41" t="s">
        <v>5458</v>
      </c>
      <c r="C307" s="99" t="s">
        <v>54</v>
      </c>
      <c r="D307" s="99"/>
      <c r="E307" s="100" t="s">
        <v>6374</v>
      </c>
      <c r="F307" s="101">
        <v>43318</v>
      </c>
      <c r="G307" s="99" t="s">
        <v>194</v>
      </c>
      <c r="H307" s="99" t="s">
        <v>291</v>
      </c>
      <c r="I307" s="99" t="s">
        <v>187</v>
      </c>
      <c r="J307" s="99" t="s">
        <v>188</v>
      </c>
      <c r="K307" s="99" t="s">
        <v>5794</v>
      </c>
      <c r="L307" s="99" t="s">
        <v>6375</v>
      </c>
      <c r="M307" s="99" t="s">
        <v>198</v>
      </c>
      <c r="N307" s="99" t="s">
        <v>447</v>
      </c>
      <c r="O307" s="99" t="s">
        <v>208</v>
      </c>
      <c r="P307" s="102">
        <v>1903626276</v>
      </c>
      <c r="Q307" s="102">
        <v>1717575315</v>
      </c>
      <c r="R307" s="102">
        <v>0</v>
      </c>
      <c r="S307" s="99" t="s">
        <v>200</v>
      </c>
      <c r="T307" s="101" t="s">
        <v>24</v>
      </c>
      <c r="U307" s="99" t="s">
        <v>24</v>
      </c>
      <c r="V307" s="102">
        <v>0</v>
      </c>
      <c r="W307" s="99" t="s">
        <v>24</v>
      </c>
      <c r="X307" s="102">
        <v>0</v>
      </c>
      <c r="Y307" s="99" t="s">
        <v>24</v>
      </c>
    </row>
    <row r="308" spans="1:25" ht="15" thickBot="1" x14ac:dyDescent="0.35">
      <c r="A308" s="89">
        <v>298</v>
      </c>
      <c r="B308" s="41" t="s">
        <v>5460</v>
      </c>
      <c r="C308" s="99" t="s">
        <v>54</v>
      </c>
      <c r="D308" s="99"/>
      <c r="E308" s="100" t="s">
        <v>6376</v>
      </c>
      <c r="F308" s="101">
        <v>43230</v>
      </c>
      <c r="G308" s="99" t="s">
        <v>194</v>
      </c>
      <c r="H308" s="99" t="s">
        <v>291</v>
      </c>
      <c r="I308" s="99" t="s">
        <v>187</v>
      </c>
      <c r="J308" s="99" t="s">
        <v>188</v>
      </c>
      <c r="K308" s="99" t="s">
        <v>5881</v>
      </c>
      <c r="L308" s="99" t="s">
        <v>7211</v>
      </c>
      <c r="M308" s="99" t="s">
        <v>189</v>
      </c>
      <c r="N308" s="99" t="s">
        <v>305</v>
      </c>
      <c r="O308" s="99" t="s">
        <v>190</v>
      </c>
      <c r="P308" s="102">
        <v>143110727</v>
      </c>
      <c r="Q308" s="102">
        <v>0</v>
      </c>
      <c r="R308" s="102">
        <v>0</v>
      </c>
      <c r="S308" s="99" t="s">
        <v>200</v>
      </c>
      <c r="T308" s="101" t="s">
        <v>24</v>
      </c>
      <c r="U308" s="99" t="s">
        <v>24</v>
      </c>
      <c r="V308" s="102">
        <v>0</v>
      </c>
      <c r="W308" s="99" t="s">
        <v>24</v>
      </c>
      <c r="X308" s="102">
        <v>0</v>
      </c>
      <c r="Y308" s="99" t="s">
        <v>24</v>
      </c>
    </row>
    <row r="309" spans="1:25" ht="15" thickBot="1" x14ac:dyDescent="0.35">
      <c r="A309" s="89">
        <v>299</v>
      </c>
      <c r="B309" s="41" t="s">
        <v>5461</v>
      </c>
      <c r="C309" s="99" t="s">
        <v>54</v>
      </c>
      <c r="D309" s="99"/>
      <c r="E309" s="100" t="s">
        <v>6377</v>
      </c>
      <c r="F309" s="101">
        <v>43299</v>
      </c>
      <c r="G309" s="99" t="s">
        <v>210</v>
      </c>
      <c r="H309" s="99" t="s">
        <v>314</v>
      </c>
      <c r="I309" s="99" t="s">
        <v>196</v>
      </c>
      <c r="J309" s="99" t="s">
        <v>188</v>
      </c>
      <c r="K309" s="99" t="s">
        <v>5930</v>
      </c>
      <c r="L309" s="99" t="s">
        <v>6378</v>
      </c>
      <c r="M309" s="99" t="s">
        <v>207</v>
      </c>
      <c r="N309" s="99" t="s">
        <v>472</v>
      </c>
      <c r="O309" s="99" t="s">
        <v>190</v>
      </c>
      <c r="P309" s="102">
        <v>49934222</v>
      </c>
      <c r="Q309" s="102">
        <v>45000000</v>
      </c>
      <c r="R309" s="102">
        <v>49934222</v>
      </c>
      <c r="S309" s="99" t="s">
        <v>200</v>
      </c>
      <c r="T309" s="101" t="s">
        <v>24</v>
      </c>
      <c r="U309" s="99" t="s">
        <v>24</v>
      </c>
      <c r="V309" s="102">
        <v>0</v>
      </c>
      <c r="W309" s="99" t="s">
        <v>24</v>
      </c>
      <c r="X309" s="102">
        <v>0</v>
      </c>
      <c r="Y309" s="99" t="s">
        <v>24</v>
      </c>
    </row>
    <row r="310" spans="1:25" ht="15" thickBot="1" x14ac:dyDescent="0.35">
      <c r="A310" s="89">
        <v>300</v>
      </c>
      <c r="B310" s="41" t="s">
        <v>5462</v>
      </c>
      <c r="C310" s="99" t="s">
        <v>54</v>
      </c>
      <c r="D310" s="99"/>
      <c r="E310" s="100" t="s">
        <v>6379</v>
      </c>
      <c r="F310" s="101">
        <v>43215</v>
      </c>
      <c r="G310" s="99" t="s">
        <v>194</v>
      </c>
      <c r="H310" s="99" t="s">
        <v>310</v>
      </c>
      <c r="I310" s="99" t="s">
        <v>196</v>
      </c>
      <c r="J310" s="99" t="s">
        <v>188</v>
      </c>
      <c r="K310" s="99" t="s">
        <v>5805</v>
      </c>
      <c r="L310" s="99" t="s">
        <v>6380</v>
      </c>
      <c r="M310" s="99" t="s">
        <v>277</v>
      </c>
      <c r="N310" s="99" t="s">
        <v>1273</v>
      </c>
      <c r="O310" s="99" t="s">
        <v>208</v>
      </c>
      <c r="P310" s="102">
        <v>53032889</v>
      </c>
      <c r="Q310" s="102">
        <v>47658714</v>
      </c>
      <c r="R310" s="102">
        <v>0</v>
      </c>
      <c r="S310" s="99" t="s">
        <v>200</v>
      </c>
      <c r="T310" s="101" t="s">
        <v>24</v>
      </c>
      <c r="U310" s="99" t="s">
        <v>24</v>
      </c>
      <c r="V310" s="102">
        <v>0</v>
      </c>
      <c r="W310" s="99" t="s">
        <v>24</v>
      </c>
      <c r="X310" s="102">
        <v>0</v>
      </c>
      <c r="Y310" s="99" t="s">
        <v>24</v>
      </c>
    </row>
    <row r="311" spans="1:25" ht="15" thickBot="1" x14ac:dyDescent="0.35">
      <c r="A311" s="89">
        <v>301</v>
      </c>
      <c r="B311" s="41" t="s">
        <v>5463</v>
      </c>
      <c r="C311" s="99" t="s">
        <v>54</v>
      </c>
      <c r="D311" s="99"/>
      <c r="E311" s="100" t="s">
        <v>6381</v>
      </c>
      <c r="F311" s="101">
        <v>42354</v>
      </c>
      <c r="G311" s="99" t="s">
        <v>194</v>
      </c>
      <c r="H311" s="99" t="s">
        <v>328</v>
      </c>
      <c r="I311" s="99" t="s">
        <v>196</v>
      </c>
      <c r="J311" s="99" t="s">
        <v>188</v>
      </c>
      <c r="K311" s="99" t="s">
        <v>5893</v>
      </c>
      <c r="L311" s="99" t="s">
        <v>6382</v>
      </c>
      <c r="M311" s="99" t="s">
        <v>206</v>
      </c>
      <c r="N311" s="99" t="s">
        <v>470</v>
      </c>
      <c r="O311" s="99" t="s">
        <v>214</v>
      </c>
      <c r="P311" s="102">
        <v>1050570605</v>
      </c>
      <c r="Q311" s="102">
        <v>883638139</v>
      </c>
      <c r="R311" s="102">
        <v>0</v>
      </c>
      <c r="S311" s="99" t="s">
        <v>200</v>
      </c>
      <c r="T311" s="101" t="s">
        <v>24</v>
      </c>
      <c r="U311" s="99" t="s">
        <v>24</v>
      </c>
      <c r="V311" s="102">
        <v>0</v>
      </c>
      <c r="W311" s="99" t="s">
        <v>24</v>
      </c>
      <c r="X311" s="102">
        <v>0</v>
      </c>
      <c r="Y311" s="99" t="s">
        <v>24</v>
      </c>
    </row>
    <row r="312" spans="1:25" ht="15" thickBot="1" x14ac:dyDescent="0.35">
      <c r="A312" s="89">
        <v>302</v>
      </c>
      <c r="B312" s="41" t="s">
        <v>5464</v>
      </c>
      <c r="C312" s="99" t="s">
        <v>54</v>
      </c>
      <c r="D312" s="99"/>
      <c r="E312" s="100" t="s">
        <v>6383</v>
      </c>
      <c r="F312" s="101">
        <v>43364</v>
      </c>
      <c r="G312" s="99" t="s">
        <v>194</v>
      </c>
      <c r="H312" s="99" t="s">
        <v>328</v>
      </c>
      <c r="I312" s="99" t="s">
        <v>196</v>
      </c>
      <c r="J312" s="99" t="s">
        <v>188</v>
      </c>
      <c r="K312" s="99" t="s">
        <v>5893</v>
      </c>
      <c r="L312" s="99" t="s">
        <v>7212</v>
      </c>
      <c r="M312" s="99" t="s">
        <v>251</v>
      </c>
      <c r="N312" s="99" t="s">
        <v>974</v>
      </c>
      <c r="O312" s="99" t="s">
        <v>208</v>
      </c>
      <c r="P312" s="102">
        <v>2342910468</v>
      </c>
      <c r="Q312" s="102">
        <v>146000000</v>
      </c>
      <c r="R312" s="102">
        <v>0</v>
      </c>
      <c r="S312" s="99" t="s">
        <v>200</v>
      </c>
      <c r="T312" s="101" t="s">
        <v>24</v>
      </c>
      <c r="U312" s="99" t="s">
        <v>24</v>
      </c>
      <c r="V312" s="102">
        <v>0</v>
      </c>
      <c r="W312" s="99" t="s">
        <v>24</v>
      </c>
      <c r="X312" s="102">
        <v>0</v>
      </c>
      <c r="Y312" s="99" t="s">
        <v>24</v>
      </c>
    </row>
    <row r="313" spans="1:25" ht="15" thickBot="1" x14ac:dyDescent="0.35">
      <c r="A313" s="89">
        <v>303</v>
      </c>
      <c r="B313" s="41" t="s">
        <v>5466</v>
      </c>
      <c r="C313" s="99" t="s">
        <v>54</v>
      </c>
      <c r="D313" s="99"/>
      <c r="E313" s="100" t="s">
        <v>6384</v>
      </c>
      <c r="F313" s="101">
        <v>41527</v>
      </c>
      <c r="G313" s="99" t="s">
        <v>194</v>
      </c>
      <c r="H313" s="99" t="s">
        <v>326</v>
      </c>
      <c r="I313" s="99" t="s">
        <v>196</v>
      </c>
      <c r="J313" s="99" t="s">
        <v>188</v>
      </c>
      <c r="K313" s="99" t="s">
        <v>5925</v>
      </c>
      <c r="L313" s="99" t="s">
        <v>6385</v>
      </c>
      <c r="M313" s="99" t="s">
        <v>206</v>
      </c>
      <c r="N313" s="99" t="s">
        <v>470</v>
      </c>
      <c r="O313" s="99" t="s">
        <v>208</v>
      </c>
      <c r="P313" s="102">
        <v>35323490880</v>
      </c>
      <c r="Q313" s="102">
        <v>259380000</v>
      </c>
      <c r="R313" s="102">
        <v>0</v>
      </c>
      <c r="S313" s="99" t="s">
        <v>200</v>
      </c>
      <c r="T313" s="101" t="s">
        <v>24</v>
      </c>
      <c r="U313" s="99" t="s">
        <v>24</v>
      </c>
      <c r="V313" s="102">
        <v>0</v>
      </c>
      <c r="W313" s="99" t="s">
        <v>24</v>
      </c>
      <c r="X313" s="102">
        <v>0</v>
      </c>
      <c r="Y313" s="99" t="s">
        <v>24</v>
      </c>
    </row>
    <row r="314" spans="1:25" ht="15" thickBot="1" x14ac:dyDescent="0.35">
      <c r="A314" s="89">
        <v>304</v>
      </c>
      <c r="B314" s="41" t="s">
        <v>5467</v>
      </c>
      <c r="C314" s="99" t="s">
        <v>54</v>
      </c>
      <c r="D314" s="99"/>
      <c r="E314" s="100" t="s">
        <v>6386</v>
      </c>
      <c r="F314" s="101">
        <v>42782</v>
      </c>
      <c r="G314" s="99" t="s">
        <v>194</v>
      </c>
      <c r="H314" s="99" t="s">
        <v>328</v>
      </c>
      <c r="I314" s="99" t="s">
        <v>196</v>
      </c>
      <c r="J314" s="99" t="s">
        <v>188</v>
      </c>
      <c r="K314" s="99" t="s">
        <v>5815</v>
      </c>
      <c r="L314" s="99" t="s">
        <v>6387</v>
      </c>
      <c r="M314" s="99" t="s">
        <v>207</v>
      </c>
      <c r="N314" s="99" t="s">
        <v>472</v>
      </c>
      <c r="O314" s="99" t="s">
        <v>214</v>
      </c>
      <c r="P314" s="102">
        <v>456289628</v>
      </c>
      <c r="Q314" s="102">
        <v>393905211</v>
      </c>
      <c r="R314" s="102">
        <v>0</v>
      </c>
      <c r="S314" s="99" t="s">
        <v>200</v>
      </c>
      <c r="T314" s="101" t="s">
        <v>24</v>
      </c>
      <c r="U314" s="99" t="s">
        <v>24</v>
      </c>
      <c r="V314" s="102">
        <v>0</v>
      </c>
      <c r="W314" s="99" t="s">
        <v>24</v>
      </c>
      <c r="X314" s="102">
        <v>0</v>
      </c>
      <c r="Y314" s="99" t="s">
        <v>24</v>
      </c>
    </row>
    <row r="315" spans="1:25" ht="15" thickBot="1" x14ac:dyDescent="0.35">
      <c r="A315" s="89">
        <v>305</v>
      </c>
      <c r="B315" s="41" t="s">
        <v>5468</v>
      </c>
      <c r="C315" s="99" t="s">
        <v>54</v>
      </c>
      <c r="D315" s="99"/>
      <c r="E315" s="100" t="s">
        <v>6388</v>
      </c>
      <c r="F315" s="101">
        <v>42587</v>
      </c>
      <c r="G315" s="99" t="s">
        <v>194</v>
      </c>
      <c r="H315" s="99" t="s">
        <v>328</v>
      </c>
      <c r="I315" s="99" t="s">
        <v>196</v>
      </c>
      <c r="J315" s="99" t="s">
        <v>188</v>
      </c>
      <c r="K315" s="99" t="s">
        <v>5815</v>
      </c>
      <c r="L315" s="99" t="s">
        <v>7213</v>
      </c>
      <c r="M315" s="99" t="s">
        <v>207</v>
      </c>
      <c r="N315" s="99" t="s">
        <v>472</v>
      </c>
      <c r="O315" s="99" t="s">
        <v>214</v>
      </c>
      <c r="P315" s="102">
        <v>5740460000</v>
      </c>
      <c r="Q315" s="102">
        <v>5740460000</v>
      </c>
      <c r="R315" s="102">
        <v>0</v>
      </c>
      <c r="S315" s="99" t="s">
        <v>200</v>
      </c>
      <c r="T315" s="101" t="s">
        <v>24</v>
      </c>
      <c r="U315" s="99" t="s">
        <v>24</v>
      </c>
      <c r="V315" s="102">
        <v>0</v>
      </c>
      <c r="W315" s="99" t="s">
        <v>24</v>
      </c>
      <c r="X315" s="102">
        <v>0</v>
      </c>
      <c r="Y315" s="99" t="s">
        <v>24</v>
      </c>
    </row>
    <row r="316" spans="1:25" ht="15" thickBot="1" x14ac:dyDescent="0.35">
      <c r="A316" s="89">
        <v>306</v>
      </c>
      <c r="B316" s="41" t="s">
        <v>5469</v>
      </c>
      <c r="C316" s="99" t="s">
        <v>54</v>
      </c>
      <c r="D316" s="99"/>
      <c r="E316" s="100" t="s">
        <v>6389</v>
      </c>
      <c r="F316" s="101">
        <v>43210</v>
      </c>
      <c r="G316" s="99" t="s">
        <v>194</v>
      </c>
      <c r="H316" s="99" t="s">
        <v>310</v>
      </c>
      <c r="I316" s="99" t="s">
        <v>196</v>
      </c>
      <c r="J316" s="99" t="s">
        <v>188</v>
      </c>
      <c r="K316" s="99" t="s">
        <v>5815</v>
      </c>
      <c r="L316" s="99" t="s">
        <v>6390</v>
      </c>
      <c r="M316" s="99" t="s">
        <v>231</v>
      </c>
      <c r="N316" s="99" t="s">
        <v>731</v>
      </c>
      <c r="O316" s="99" t="s">
        <v>208</v>
      </c>
      <c r="P316" s="102">
        <v>36571174</v>
      </c>
      <c r="Q316" s="102">
        <v>32865174</v>
      </c>
      <c r="R316" s="102">
        <v>0</v>
      </c>
      <c r="S316" s="99" t="s">
        <v>200</v>
      </c>
      <c r="T316" s="101" t="s">
        <v>24</v>
      </c>
      <c r="U316" s="99" t="s">
        <v>24</v>
      </c>
      <c r="V316" s="102">
        <v>0</v>
      </c>
      <c r="W316" s="99" t="s">
        <v>24</v>
      </c>
      <c r="X316" s="102">
        <v>0</v>
      </c>
      <c r="Y316" s="99" t="s">
        <v>24</v>
      </c>
    </row>
    <row r="317" spans="1:25" ht="15" thickBot="1" x14ac:dyDescent="0.35">
      <c r="A317" s="89">
        <v>307</v>
      </c>
      <c r="B317" s="41" t="s">
        <v>5470</v>
      </c>
      <c r="C317" s="99" t="s">
        <v>54</v>
      </c>
      <c r="D317" s="99"/>
      <c r="E317" s="100" t="s">
        <v>6391</v>
      </c>
      <c r="F317" s="101">
        <v>43059</v>
      </c>
      <c r="G317" s="99" t="s">
        <v>194</v>
      </c>
      <c r="H317" s="99" t="s">
        <v>328</v>
      </c>
      <c r="I317" s="99" t="s">
        <v>196</v>
      </c>
      <c r="J317" s="99" t="s">
        <v>188</v>
      </c>
      <c r="K317" s="99" t="s">
        <v>5815</v>
      </c>
      <c r="L317" s="99" t="s">
        <v>6392</v>
      </c>
      <c r="M317" s="99" t="s">
        <v>235</v>
      </c>
      <c r="N317" s="99" t="s">
        <v>757</v>
      </c>
      <c r="O317" s="99" t="s">
        <v>214</v>
      </c>
      <c r="P317" s="102">
        <v>809644737</v>
      </c>
      <c r="Q317" s="102">
        <v>21368710622</v>
      </c>
      <c r="R317" s="102">
        <v>0</v>
      </c>
      <c r="S317" s="99" t="s">
        <v>200</v>
      </c>
      <c r="T317" s="101" t="s">
        <v>24</v>
      </c>
      <c r="U317" s="99" t="s">
        <v>24</v>
      </c>
      <c r="V317" s="102">
        <v>0</v>
      </c>
      <c r="W317" s="99" t="s">
        <v>24</v>
      </c>
      <c r="X317" s="102">
        <v>0</v>
      </c>
      <c r="Y317" s="99" t="s">
        <v>24</v>
      </c>
    </row>
    <row r="318" spans="1:25" ht="15" thickBot="1" x14ac:dyDescent="0.35">
      <c r="A318" s="89">
        <v>308</v>
      </c>
      <c r="B318" s="41" t="s">
        <v>5472</v>
      </c>
      <c r="C318" s="99" t="s">
        <v>54</v>
      </c>
      <c r="D318" s="99"/>
      <c r="E318" s="100" t="s">
        <v>6393</v>
      </c>
      <c r="F318" s="101">
        <v>43217</v>
      </c>
      <c r="G318" s="99" t="s">
        <v>194</v>
      </c>
      <c r="H318" s="99" t="s">
        <v>310</v>
      </c>
      <c r="I318" s="99" t="s">
        <v>196</v>
      </c>
      <c r="J318" s="99" t="s">
        <v>188</v>
      </c>
      <c r="K318" s="99" t="s">
        <v>5805</v>
      </c>
      <c r="L318" s="99" t="s">
        <v>6394</v>
      </c>
      <c r="M318" s="99" t="s">
        <v>235</v>
      </c>
      <c r="N318" s="99" t="s">
        <v>757</v>
      </c>
      <c r="O318" s="99" t="s">
        <v>214</v>
      </c>
      <c r="P318" s="102">
        <v>19668145</v>
      </c>
      <c r="Q318" s="102">
        <v>17675041</v>
      </c>
      <c r="R318" s="102">
        <v>0</v>
      </c>
      <c r="S318" s="99" t="s">
        <v>200</v>
      </c>
      <c r="T318" s="101" t="s">
        <v>24</v>
      </c>
      <c r="U318" s="99" t="s">
        <v>24</v>
      </c>
      <c r="V318" s="102">
        <v>0</v>
      </c>
      <c r="W318" s="99" t="s">
        <v>24</v>
      </c>
      <c r="X318" s="102">
        <v>0</v>
      </c>
      <c r="Y318" s="99" t="s">
        <v>24</v>
      </c>
    </row>
    <row r="319" spans="1:25" ht="15" thickBot="1" x14ac:dyDescent="0.35">
      <c r="A319" s="89">
        <v>309</v>
      </c>
      <c r="B319" s="41" t="s">
        <v>5473</v>
      </c>
      <c r="C319" s="99" t="s">
        <v>54</v>
      </c>
      <c r="D319" s="99"/>
      <c r="E319" s="100" t="s">
        <v>6395</v>
      </c>
      <c r="F319" s="101">
        <v>43321</v>
      </c>
      <c r="G319" s="99" t="s">
        <v>194</v>
      </c>
      <c r="H319" s="99" t="s">
        <v>310</v>
      </c>
      <c r="I319" s="99" t="s">
        <v>196</v>
      </c>
      <c r="J319" s="99" t="s">
        <v>188</v>
      </c>
      <c r="K319" s="99" t="s">
        <v>5805</v>
      </c>
      <c r="L319" s="99" t="s">
        <v>6396</v>
      </c>
      <c r="M319" s="99" t="s">
        <v>235</v>
      </c>
      <c r="N319" s="99" t="s">
        <v>757</v>
      </c>
      <c r="O319" s="99" t="s">
        <v>208</v>
      </c>
      <c r="P319" s="102">
        <v>256390351</v>
      </c>
      <c r="Q319" s="102">
        <v>231332033</v>
      </c>
      <c r="R319" s="102">
        <v>0</v>
      </c>
      <c r="S319" s="99" t="s">
        <v>200</v>
      </c>
      <c r="T319" s="101" t="s">
        <v>24</v>
      </c>
      <c r="U319" s="99" t="s">
        <v>24</v>
      </c>
      <c r="V319" s="102">
        <v>0</v>
      </c>
      <c r="W319" s="99" t="s">
        <v>24</v>
      </c>
      <c r="X319" s="102">
        <v>0</v>
      </c>
      <c r="Y319" s="99" t="s">
        <v>24</v>
      </c>
    </row>
    <row r="320" spans="1:25" ht="15" thickBot="1" x14ac:dyDescent="0.35">
      <c r="A320" s="89">
        <v>310</v>
      </c>
      <c r="B320" s="41" t="s">
        <v>5474</v>
      </c>
      <c r="C320" s="99" t="s">
        <v>54</v>
      </c>
      <c r="D320" s="99"/>
      <c r="E320" s="100" t="s">
        <v>6397</v>
      </c>
      <c r="F320" s="101">
        <v>43374</v>
      </c>
      <c r="G320" s="99" t="s">
        <v>194</v>
      </c>
      <c r="H320" s="99" t="s">
        <v>310</v>
      </c>
      <c r="I320" s="99" t="s">
        <v>196</v>
      </c>
      <c r="J320" s="99" t="s">
        <v>188</v>
      </c>
      <c r="K320" s="99" t="s">
        <v>5815</v>
      </c>
      <c r="L320" s="99" t="s">
        <v>6398</v>
      </c>
      <c r="M320" s="99" t="s">
        <v>259</v>
      </c>
      <c r="N320" s="99" t="s">
        <v>1021</v>
      </c>
      <c r="O320" s="99" t="s">
        <v>214</v>
      </c>
      <c r="P320" s="102">
        <v>57602217</v>
      </c>
      <c r="Q320" s="102">
        <v>52120852</v>
      </c>
      <c r="R320" s="102">
        <v>0</v>
      </c>
      <c r="S320" s="99" t="s">
        <v>200</v>
      </c>
      <c r="T320" s="101" t="s">
        <v>24</v>
      </c>
      <c r="U320" s="99" t="s">
        <v>24</v>
      </c>
      <c r="V320" s="102">
        <v>0</v>
      </c>
      <c r="W320" s="99" t="s">
        <v>24</v>
      </c>
      <c r="X320" s="102">
        <v>0</v>
      </c>
      <c r="Y320" s="99" t="s">
        <v>24</v>
      </c>
    </row>
    <row r="321" spans="1:25" ht="15" thickBot="1" x14ac:dyDescent="0.35">
      <c r="A321" s="89">
        <v>311</v>
      </c>
      <c r="B321" s="41" t="s">
        <v>5475</v>
      </c>
      <c r="C321" s="99" t="s">
        <v>54</v>
      </c>
      <c r="D321" s="99"/>
      <c r="E321" s="100" t="s">
        <v>6399</v>
      </c>
      <c r="F321" s="101">
        <v>43395</v>
      </c>
      <c r="G321" s="99" t="s">
        <v>194</v>
      </c>
      <c r="H321" s="99" t="s">
        <v>318</v>
      </c>
      <c r="I321" s="99" t="s">
        <v>196</v>
      </c>
      <c r="J321" s="99" t="s">
        <v>188</v>
      </c>
      <c r="K321" s="99" t="s">
        <v>5925</v>
      </c>
      <c r="L321" s="99" t="s">
        <v>6400</v>
      </c>
      <c r="M321" s="99" t="s">
        <v>206</v>
      </c>
      <c r="N321" s="99" t="s">
        <v>470</v>
      </c>
      <c r="O321" s="99" t="s">
        <v>208</v>
      </c>
      <c r="P321" s="102">
        <v>0</v>
      </c>
      <c r="Q321" s="102">
        <v>0</v>
      </c>
      <c r="R321" s="102">
        <v>0</v>
      </c>
      <c r="S321" s="99" t="s">
        <v>200</v>
      </c>
      <c r="T321" s="101" t="s">
        <v>24</v>
      </c>
      <c r="U321" s="99" t="s">
        <v>24</v>
      </c>
      <c r="V321" s="102">
        <v>0</v>
      </c>
      <c r="W321" s="99" t="s">
        <v>24</v>
      </c>
      <c r="X321" s="102">
        <v>0</v>
      </c>
      <c r="Y321" s="99" t="s">
        <v>24</v>
      </c>
    </row>
    <row r="322" spans="1:25" ht="15" thickBot="1" x14ac:dyDescent="0.35">
      <c r="A322" s="89">
        <v>312</v>
      </c>
      <c r="B322" s="41" t="s">
        <v>5476</v>
      </c>
      <c r="C322" s="99" t="s">
        <v>54</v>
      </c>
      <c r="D322" s="99"/>
      <c r="E322" s="100" t="s">
        <v>6401</v>
      </c>
      <c r="F322" s="101">
        <v>43361</v>
      </c>
      <c r="G322" s="99" t="s">
        <v>194</v>
      </c>
      <c r="H322" s="99" t="s">
        <v>297</v>
      </c>
      <c r="I322" s="99" t="s">
        <v>187</v>
      </c>
      <c r="J322" s="99" t="s">
        <v>188</v>
      </c>
      <c r="K322" s="99" t="s">
        <v>5857</v>
      </c>
      <c r="L322" s="99" t="s">
        <v>6402</v>
      </c>
      <c r="M322" s="99" t="s">
        <v>206</v>
      </c>
      <c r="N322" s="99" t="s">
        <v>470</v>
      </c>
      <c r="O322" s="99" t="s">
        <v>208</v>
      </c>
      <c r="P322" s="102">
        <v>7953433</v>
      </c>
      <c r="Q322" s="102">
        <v>0</v>
      </c>
      <c r="R322" s="102">
        <v>0</v>
      </c>
      <c r="S322" s="99" t="s">
        <v>200</v>
      </c>
      <c r="T322" s="101" t="s">
        <v>24</v>
      </c>
      <c r="U322" s="99" t="s">
        <v>24</v>
      </c>
      <c r="V322" s="102">
        <v>0</v>
      </c>
      <c r="W322" s="99" t="s">
        <v>24</v>
      </c>
      <c r="X322" s="102">
        <v>0</v>
      </c>
      <c r="Y322" s="99" t="s">
        <v>5859</v>
      </c>
    </row>
    <row r="323" spans="1:25" ht="15" thickBot="1" x14ac:dyDescent="0.35">
      <c r="A323" s="89">
        <v>313</v>
      </c>
      <c r="B323" s="41" t="s">
        <v>5478</v>
      </c>
      <c r="C323" s="99" t="s">
        <v>54</v>
      </c>
      <c r="D323" s="99"/>
      <c r="E323" s="100" t="s">
        <v>6403</v>
      </c>
      <c r="F323" s="101">
        <v>43011</v>
      </c>
      <c r="G323" s="99" t="s">
        <v>194</v>
      </c>
      <c r="H323" s="99" t="s">
        <v>297</v>
      </c>
      <c r="I323" s="99" t="s">
        <v>187</v>
      </c>
      <c r="J323" s="99" t="s">
        <v>188</v>
      </c>
      <c r="K323" s="99" t="s">
        <v>5857</v>
      </c>
      <c r="L323" s="99" t="s">
        <v>6404</v>
      </c>
      <c r="M323" s="99" t="s">
        <v>206</v>
      </c>
      <c r="N323" s="99" t="s">
        <v>470</v>
      </c>
      <c r="O323" s="99" t="s">
        <v>208</v>
      </c>
      <c r="P323" s="102">
        <v>3847623</v>
      </c>
      <c r="Q323" s="102">
        <v>0</v>
      </c>
      <c r="R323" s="102">
        <v>0</v>
      </c>
      <c r="S323" s="99" t="s">
        <v>200</v>
      </c>
      <c r="T323" s="101" t="s">
        <v>24</v>
      </c>
      <c r="U323" s="99" t="s">
        <v>24</v>
      </c>
      <c r="V323" s="102">
        <v>0</v>
      </c>
      <c r="W323" s="99" t="s">
        <v>24</v>
      </c>
      <c r="X323" s="102">
        <v>0</v>
      </c>
      <c r="Y323" s="99" t="s">
        <v>5859</v>
      </c>
    </row>
    <row r="324" spans="1:25" ht="15" thickBot="1" x14ac:dyDescent="0.35">
      <c r="A324" s="89">
        <v>314</v>
      </c>
      <c r="B324" s="41" t="s">
        <v>5479</v>
      </c>
      <c r="C324" s="99" t="s">
        <v>54</v>
      </c>
      <c r="D324" s="99"/>
      <c r="E324" s="100" t="s">
        <v>6405</v>
      </c>
      <c r="F324" s="101">
        <v>43497</v>
      </c>
      <c r="G324" s="99" t="s">
        <v>194</v>
      </c>
      <c r="H324" s="99" t="s">
        <v>308</v>
      </c>
      <c r="I324" s="99" t="s">
        <v>196</v>
      </c>
      <c r="J324" s="99" t="s">
        <v>188</v>
      </c>
      <c r="K324" s="99" t="s">
        <v>5794</v>
      </c>
      <c r="L324" s="99" t="s">
        <v>6406</v>
      </c>
      <c r="M324" s="99" t="s">
        <v>206</v>
      </c>
      <c r="N324" s="99" t="s">
        <v>470</v>
      </c>
      <c r="O324" s="99" t="s">
        <v>208</v>
      </c>
      <c r="P324" s="102">
        <v>0</v>
      </c>
      <c r="Q324" s="102">
        <v>0</v>
      </c>
      <c r="R324" s="102">
        <v>0</v>
      </c>
      <c r="S324" s="99" t="s">
        <v>200</v>
      </c>
      <c r="T324" s="101" t="s">
        <v>24</v>
      </c>
      <c r="U324" s="99" t="s">
        <v>24</v>
      </c>
      <c r="V324" s="102">
        <v>0</v>
      </c>
      <c r="W324" s="99" t="s">
        <v>24</v>
      </c>
      <c r="X324" s="102">
        <v>0</v>
      </c>
      <c r="Y324" s="99" t="s">
        <v>24</v>
      </c>
    </row>
    <row r="325" spans="1:25" ht="15" thickBot="1" x14ac:dyDescent="0.35">
      <c r="A325" s="89">
        <v>315</v>
      </c>
      <c r="B325" s="41" t="s">
        <v>5480</v>
      </c>
      <c r="C325" s="99" t="s">
        <v>54</v>
      </c>
      <c r="D325" s="99"/>
      <c r="E325" s="100" t="s">
        <v>6407</v>
      </c>
      <c r="F325" s="101">
        <v>43448</v>
      </c>
      <c r="G325" s="99" t="s">
        <v>194</v>
      </c>
      <c r="H325" s="99" t="s">
        <v>310</v>
      </c>
      <c r="I325" s="99" t="s">
        <v>196</v>
      </c>
      <c r="J325" s="99" t="s">
        <v>188</v>
      </c>
      <c r="K325" s="99" t="s">
        <v>5794</v>
      </c>
      <c r="L325" s="99" t="s">
        <v>6408</v>
      </c>
      <c r="M325" s="99" t="s">
        <v>206</v>
      </c>
      <c r="N325" s="99" t="s">
        <v>470</v>
      </c>
      <c r="O325" s="99" t="s">
        <v>214</v>
      </c>
      <c r="P325" s="102">
        <v>747412939</v>
      </c>
      <c r="Q325" s="102">
        <v>679096064</v>
      </c>
      <c r="R325" s="102">
        <v>0</v>
      </c>
      <c r="S325" s="99" t="s">
        <v>200</v>
      </c>
      <c r="T325" s="101" t="s">
        <v>24</v>
      </c>
      <c r="U325" s="99" t="s">
        <v>24</v>
      </c>
      <c r="V325" s="102">
        <v>0</v>
      </c>
      <c r="W325" s="99" t="s">
        <v>24</v>
      </c>
      <c r="X325" s="102">
        <v>0</v>
      </c>
      <c r="Y325" s="99" t="s">
        <v>24</v>
      </c>
    </row>
    <row r="326" spans="1:25" ht="15" thickBot="1" x14ac:dyDescent="0.35">
      <c r="A326" s="89">
        <v>316</v>
      </c>
      <c r="B326" s="41" t="s">
        <v>5481</v>
      </c>
      <c r="C326" s="99" t="s">
        <v>54</v>
      </c>
      <c r="D326" s="99"/>
      <c r="E326" s="100" t="s">
        <v>6409</v>
      </c>
      <c r="F326" s="101">
        <v>43495</v>
      </c>
      <c r="G326" s="99" t="s">
        <v>194</v>
      </c>
      <c r="H326" s="99" t="s">
        <v>310</v>
      </c>
      <c r="I326" s="99" t="s">
        <v>187</v>
      </c>
      <c r="J326" s="99" t="s">
        <v>188</v>
      </c>
      <c r="K326" s="99" t="s">
        <v>5815</v>
      </c>
      <c r="L326" s="99" t="s">
        <v>6410</v>
      </c>
      <c r="M326" s="99" t="s">
        <v>206</v>
      </c>
      <c r="N326" s="99" t="s">
        <v>470</v>
      </c>
      <c r="O326" s="99" t="s">
        <v>190</v>
      </c>
      <c r="P326" s="102">
        <v>104298880</v>
      </c>
      <c r="Q326" s="102">
        <v>95332700</v>
      </c>
      <c r="R326" s="102">
        <v>104298880</v>
      </c>
      <c r="S326" s="99" t="s">
        <v>200</v>
      </c>
      <c r="T326" s="101" t="s">
        <v>24</v>
      </c>
      <c r="U326" s="99" t="s">
        <v>24</v>
      </c>
      <c r="V326" s="102">
        <v>0</v>
      </c>
      <c r="W326" s="99" t="s">
        <v>24</v>
      </c>
      <c r="X326" s="102">
        <v>0</v>
      </c>
      <c r="Y326" s="99" t="s">
        <v>24</v>
      </c>
    </row>
    <row r="327" spans="1:25" ht="15" thickBot="1" x14ac:dyDescent="0.35">
      <c r="A327" s="89">
        <v>317</v>
      </c>
      <c r="B327" s="41" t="s">
        <v>5482</v>
      </c>
      <c r="C327" s="99" t="s">
        <v>54</v>
      </c>
      <c r="D327" s="99"/>
      <c r="E327" s="100" t="s">
        <v>6411</v>
      </c>
      <c r="F327" s="101">
        <v>43445</v>
      </c>
      <c r="G327" s="99" t="s">
        <v>194</v>
      </c>
      <c r="H327" s="99" t="s">
        <v>328</v>
      </c>
      <c r="I327" s="99" t="s">
        <v>196</v>
      </c>
      <c r="J327" s="99" t="s">
        <v>188</v>
      </c>
      <c r="K327" s="99" t="s">
        <v>5794</v>
      </c>
      <c r="L327" s="99" t="s">
        <v>6412</v>
      </c>
      <c r="M327" s="99" t="s">
        <v>235</v>
      </c>
      <c r="N327" s="99" t="s">
        <v>757</v>
      </c>
      <c r="O327" s="99" t="s">
        <v>214</v>
      </c>
      <c r="P327" s="102">
        <v>405965562</v>
      </c>
      <c r="Q327" s="102">
        <v>368858500</v>
      </c>
      <c r="R327" s="102">
        <v>0</v>
      </c>
      <c r="S327" s="99" t="s">
        <v>200</v>
      </c>
      <c r="T327" s="101" t="s">
        <v>24</v>
      </c>
      <c r="U327" s="99" t="s">
        <v>24</v>
      </c>
      <c r="V327" s="102">
        <v>0</v>
      </c>
      <c r="W327" s="99" t="s">
        <v>24</v>
      </c>
      <c r="X327" s="102">
        <v>0</v>
      </c>
      <c r="Y327" s="99" t="s">
        <v>24</v>
      </c>
    </row>
    <row r="328" spans="1:25" ht="15" thickBot="1" x14ac:dyDescent="0.35">
      <c r="A328" s="89">
        <v>318</v>
      </c>
      <c r="B328" s="41" t="s">
        <v>5484</v>
      </c>
      <c r="C328" s="99" t="s">
        <v>54</v>
      </c>
      <c r="D328" s="99"/>
      <c r="E328" s="100" t="s">
        <v>6413</v>
      </c>
      <c r="F328" s="101">
        <v>42825</v>
      </c>
      <c r="G328" s="99" t="s">
        <v>194</v>
      </c>
      <c r="H328" s="99" t="s">
        <v>328</v>
      </c>
      <c r="I328" s="99" t="s">
        <v>254</v>
      </c>
      <c r="J328" s="99" t="s">
        <v>188</v>
      </c>
      <c r="K328" s="99" t="s">
        <v>5893</v>
      </c>
      <c r="L328" s="99" t="s">
        <v>6414</v>
      </c>
      <c r="M328" s="99" t="s">
        <v>207</v>
      </c>
      <c r="N328" s="99" t="s">
        <v>472</v>
      </c>
      <c r="O328" s="99" t="s">
        <v>214</v>
      </c>
      <c r="P328" s="102">
        <v>124101720</v>
      </c>
      <c r="Q328" s="102">
        <v>0</v>
      </c>
      <c r="R328" s="102">
        <v>0</v>
      </c>
      <c r="S328" s="99" t="s">
        <v>200</v>
      </c>
      <c r="T328" s="101" t="s">
        <v>24</v>
      </c>
      <c r="U328" s="99" t="s">
        <v>24</v>
      </c>
      <c r="V328" s="102">
        <v>0</v>
      </c>
      <c r="W328" s="99" t="s">
        <v>24</v>
      </c>
      <c r="X328" s="102">
        <v>0</v>
      </c>
      <c r="Y328" s="99" t="s">
        <v>24</v>
      </c>
    </row>
    <row r="329" spans="1:25" ht="15" thickBot="1" x14ac:dyDescent="0.35">
      <c r="A329" s="89">
        <v>319</v>
      </c>
      <c r="B329" s="41" t="s">
        <v>5485</v>
      </c>
      <c r="C329" s="99" t="s">
        <v>54</v>
      </c>
      <c r="D329" s="99"/>
      <c r="E329" s="100" t="s">
        <v>6415</v>
      </c>
      <c r="F329" s="101">
        <v>43551</v>
      </c>
      <c r="G329" s="99" t="s">
        <v>194</v>
      </c>
      <c r="H329" s="99" t="s">
        <v>328</v>
      </c>
      <c r="I329" s="99" t="s">
        <v>196</v>
      </c>
      <c r="J329" s="99" t="s">
        <v>188</v>
      </c>
      <c r="K329" s="99" t="s">
        <v>5930</v>
      </c>
      <c r="L329" s="99" t="s">
        <v>6416</v>
      </c>
      <c r="M329" s="99" t="s">
        <v>189</v>
      </c>
      <c r="N329" s="99" t="s">
        <v>305</v>
      </c>
      <c r="O329" s="99" t="s">
        <v>208</v>
      </c>
      <c r="P329" s="102">
        <v>272557800</v>
      </c>
      <c r="Q329" s="102">
        <v>0</v>
      </c>
      <c r="R329" s="102">
        <v>0</v>
      </c>
      <c r="S329" s="99" t="s">
        <v>200</v>
      </c>
      <c r="T329" s="101" t="s">
        <v>24</v>
      </c>
      <c r="U329" s="99" t="s">
        <v>24</v>
      </c>
      <c r="V329" s="102">
        <v>0</v>
      </c>
      <c r="W329" s="99" t="s">
        <v>24</v>
      </c>
      <c r="X329" s="102">
        <v>0</v>
      </c>
      <c r="Y329" s="99" t="s">
        <v>24</v>
      </c>
    </row>
    <row r="330" spans="1:25" ht="15" thickBot="1" x14ac:dyDescent="0.35">
      <c r="A330" s="89">
        <v>320</v>
      </c>
      <c r="B330" s="41" t="s">
        <v>5486</v>
      </c>
      <c r="C330" s="99" t="s">
        <v>54</v>
      </c>
      <c r="D330" s="99"/>
      <c r="E330" s="100" t="s">
        <v>6417</v>
      </c>
      <c r="F330" s="101">
        <v>43405</v>
      </c>
      <c r="G330" s="99" t="s">
        <v>210</v>
      </c>
      <c r="H330" s="99" t="s">
        <v>314</v>
      </c>
      <c r="I330" s="99" t="s">
        <v>196</v>
      </c>
      <c r="J330" s="99" t="s">
        <v>188</v>
      </c>
      <c r="K330" s="99" t="s">
        <v>5812</v>
      </c>
      <c r="L330" s="99" t="s">
        <v>6418</v>
      </c>
      <c r="M330" s="99" t="s">
        <v>277</v>
      </c>
      <c r="N330" s="99" t="s">
        <v>1273</v>
      </c>
      <c r="O330" s="99" t="s">
        <v>208</v>
      </c>
      <c r="P330" s="102">
        <v>18282695</v>
      </c>
      <c r="Q330" s="102">
        <v>0</v>
      </c>
      <c r="R330" s="102">
        <v>0</v>
      </c>
      <c r="S330" s="99" t="s">
        <v>200</v>
      </c>
      <c r="T330" s="101" t="s">
        <v>24</v>
      </c>
      <c r="U330" s="99" t="s">
        <v>24</v>
      </c>
      <c r="V330" s="102">
        <v>0</v>
      </c>
      <c r="W330" s="99" t="s">
        <v>24</v>
      </c>
      <c r="X330" s="102">
        <v>0</v>
      </c>
      <c r="Y330" s="99" t="s">
        <v>24</v>
      </c>
    </row>
    <row r="331" spans="1:25" ht="15" thickBot="1" x14ac:dyDescent="0.35">
      <c r="A331" s="89">
        <v>321</v>
      </c>
      <c r="B331" s="41" t="s">
        <v>5487</v>
      </c>
      <c r="C331" s="99" t="s">
        <v>54</v>
      </c>
      <c r="D331" s="99"/>
      <c r="E331" s="100" t="s">
        <v>6419</v>
      </c>
      <c r="F331" s="101">
        <v>43405</v>
      </c>
      <c r="G331" s="99" t="s">
        <v>210</v>
      </c>
      <c r="H331" s="99" t="s">
        <v>314</v>
      </c>
      <c r="I331" s="99" t="s">
        <v>196</v>
      </c>
      <c r="J331" s="99" t="s">
        <v>188</v>
      </c>
      <c r="K331" s="99" t="s">
        <v>5812</v>
      </c>
      <c r="L331" s="99" t="s">
        <v>6420</v>
      </c>
      <c r="M331" s="99" t="s">
        <v>277</v>
      </c>
      <c r="N331" s="99" t="s">
        <v>1273</v>
      </c>
      <c r="O331" s="99" t="s">
        <v>208</v>
      </c>
      <c r="P331" s="102">
        <v>18282695</v>
      </c>
      <c r="Q331" s="102">
        <v>0</v>
      </c>
      <c r="R331" s="102">
        <v>0</v>
      </c>
      <c r="S331" s="99" t="s">
        <v>200</v>
      </c>
      <c r="T331" s="101" t="s">
        <v>24</v>
      </c>
      <c r="U331" s="99" t="s">
        <v>24</v>
      </c>
      <c r="V331" s="102">
        <v>0</v>
      </c>
      <c r="W331" s="99" t="s">
        <v>24</v>
      </c>
      <c r="X331" s="102">
        <v>0</v>
      </c>
      <c r="Y331" s="99" t="s">
        <v>24</v>
      </c>
    </row>
    <row r="332" spans="1:25" ht="15" thickBot="1" x14ac:dyDescent="0.35">
      <c r="A332" s="89">
        <v>322</v>
      </c>
      <c r="B332" s="41" t="s">
        <v>5488</v>
      </c>
      <c r="C332" s="99" t="s">
        <v>54</v>
      </c>
      <c r="D332" s="99"/>
      <c r="E332" s="100" t="s">
        <v>6421</v>
      </c>
      <c r="F332" s="101">
        <v>43405</v>
      </c>
      <c r="G332" s="99" t="s">
        <v>210</v>
      </c>
      <c r="H332" s="99" t="s">
        <v>314</v>
      </c>
      <c r="I332" s="99" t="s">
        <v>196</v>
      </c>
      <c r="J332" s="99" t="s">
        <v>188</v>
      </c>
      <c r="K332" s="99" t="s">
        <v>5827</v>
      </c>
      <c r="L332" s="99" t="s">
        <v>6422</v>
      </c>
      <c r="M332" s="99" t="s">
        <v>277</v>
      </c>
      <c r="N332" s="99" t="s">
        <v>1273</v>
      </c>
      <c r="O332" s="99" t="s">
        <v>208</v>
      </c>
      <c r="P332" s="102">
        <v>18282695</v>
      </c>
      <c r="Q332" s="102">
        <v>16562320</v>
      </c>
      <c r="R332" s="102">
        <v>0</v>
      </c>
      <c r="S332" s="99" t="s">
        <v>200</v>
      </c>
      <c r="T332" s="101" t="s">
        <v>24</v>
      </c>
      <c r="U332" s="99" t="s">
        <v>24</v>
      </c>
      <c r="V332" s="102">
        <v>0</v>
      </c>
      <c r="W332" s="99" t="s">
        <v>24</v>
      </c>
      <c r="X332" s="102">
        <v>0</v>
      </c>
      <c r="Y332" s="99" t="s">
        <v>24</v>
      </c>
    </row>
    <row r="333" spans="1:25" ht="15" thickBot="1" x14ac:dyDescent="0.35">
      <c r="A333" s="89">
        <v>323</v>
      </c>
      <c r="B333" s="41" t="s">
        <v>5490</v>
      </c>
      <c r="C333" s="99" t="s">
        <v>54</v>
      </c>
      <c r="D333" s="99"/>
      <c r="E333" s="100" t="s">
        <v>6423</v>
      </c>
      <c r="F333" s="101">
        <v>43411</v>
      </c>
      <c r="G333" s="99" t="s">
        <v>210</v>
      </c>
      <c r="H333" s="99" t="s">
        <v>314</v>
      </c>
      <c r="I333" s="99" t="s">
        <v>196</v>
      </c>
      <c r="J333" s="99" t="s">
        <v>188</v>
      </c>
      <c r="K333" s="99" t="s">
        <v>5827</v>
      </c>
      <c r="L333" s="99" t="s">
        <v>6424</v>
      </c>
      <c r="M333" s="99" t="s">
        <v>277</v>
      </c>
      <c r="N333" s="99" t="s">
        <v>1273</v>
      </c>
      <c r="O333" s="99" t="s">
        <v>208</v>
      </c>
      <c r="P333" s="102">
        <v>18282695</v>
      </c>
      <c r="Q333" s="102">
        <v>16562320</v>
      </c>
      <c r="R333" s="102">
        <v>0</v>
      </c>
      <c r="S333" s="99" t="s">
        <v>200</v>
      </c>
      <c r="T333" s="101" t="s">
        <v>24</v>
      </c>
      <c r="U333" s="99" t="s">
        <v>24</v>
      </c>
      <c r="V333" s="102">
        <v>0</v>
      </c>
      <c r="W333" s="99" t="s">
        <v>24</v>
      </c>
      <c r="X333" s="102">
        <v>0</v>
      </c>
      <c r="Y333" s="99" t="s">
        <v>24</v>
      </c>
    </row>
    <row r="334" spans="1:25" ht="15" thickBot="1" x14ac:dyDescent="0.35">
      <c r="A334" s="89">
        <v>324</v>
      </c>
      <c r="B334" s="41" t="s">
        <v>5491</v>
      </c>
      <c r="C334" s="99" t="s">
        <v>54</v>
      </c>
      <c r="D334" s="99"/>
      <c r="E334" s="100" t="s">
        <v>6425</v>
      </c>
      <c r="F334" s="101">
        <v>43405</v>
      </c>
      <c r="G334" s="99" t="s">
        <v>210</v>
      </c>
      <c r="H334" s="99" t="s">
        <v>314</v>
      </c>
      <c r="I334" s="99" t="s">
        <v>196</v>
      </c>
      <c r="J334" s="99" t="s">
        <v>188</v>
      </c>
      <c r="K334" s="99" t="s">
        <v>5930</v>
      </c>
      <c r="L334" s="99" t="s">
        <v>6426</v>
      </c>
      <c r="M334" s="99" t="s">
        <v>277</v>
      </c>
      <c r="N334" s="99" t="s">
        <v>1273</v>
      </c>
      <c r="O334" s="99" t="s">
        <v>208</v>
      </c>
      <c r="P334" s="102">
        <v>18282695</v>
      </c>
      <c r="Q334" s="102">
        <v>0</v>
      </c>
      <c r="R334" s="102">
        <v>0</v>
      </c>
      <c r="S334" s="99" t="s">
        <v>200</v>
      </c>
      <c r="T334" s="101" t="s">
        <v>24</v>
      </c>
      <c r="U334" s="99" t="s">
        <v>24</v>
      </c>
      <c r="V334" s="102">
        <v>0</v>
      </c>
      <c r="W334" s="99" t="s">
        <v>24</v>
      </c>
      <c r="X334" s="102">
        <v>0</v>
      </c>
      <c r="Y334" s="99" t="s">
        <v>24</v>
      </c>
    </row>
    <row r="335" spans="1:25" ht="15" thickBot="1" x14ac:dyDescent="0.35">
      <c r="A335" s="89">
        <v>325</v>
      </c>
      <c r="B335" s="41" t="s">
        <v>5492</v>
      </c>
      <c r="C335" s="99" t="s">
        <v>54</v>
      </c>
      <c r="D335" s="99"/>
      <c r="E335" s="100" t="s">
        <v>6427</v>
      </c>
      <c r="F335" s="101">
        <v>42647</v>
      </c>
      <c r="G335" s="99" t="s">
        <v>194</v>
      </c>
      <c r="H335" s="99" t="s">
        <v>326</v>
      </c>
      <c r="I335" s="99" t="s">
        <v>254</v>
      </c>
      <c r="J335" s="99" t="s">
        <v>188</v>
      </c>
      <c r="K335" s="99" t="s">
        <v>5912</v>
      </c>
      <c r="L335" s="99" t="s">
        <v>6428</v>
      </c>
      <c r="M335" s="99" t="s">
        <v>282</v>
      </c>
      <c r="N335" s="99" t="s">
        <v>1348</v>
      </c>
      <c r="O335" s="99" t="s">
        <v>208</v>
      </c>
      <c r="P335" s="102">
        <v>4542630000</v>
      </c>
      <c r="Q335" s="102">
        <v>3447270000</v>
      </c>
      <c r="R335" s="102">
        <v>0</v>
      </c>
      <c r="S335" s="99" t="s">
        <v>200</v>
      </c>
      <c r="T335" s="101" t="s">
        <v>24</v>
      </c>
      <c r="U335" s="99" t="s">
        <v>24</v>
      </c>
      <c r="V335" s="102">
        <v>0</v>
      </c>
      <c r="W335" s="99" t="s">
        <v>24</v>
      </c>
      <c r="X335" s="102">
        <v>0</v>
      </c>
      <c r="Y335" s="99" t="s">
        <v>24</v>
      </c>
    </row>
    <row r="336" spans="1:25" ht="15" thickBot="1" x14ac:dyDescent="0.35">
      <c r="A336" s="89">
        <v>326</v>
      </c>
      <c r="B336" s="41" t="s">
        <v>5493</v>
      </c>
      <c r="C336" s="99" t="s">
        <v>54</v>
      </c>
      <c r="D336" s="99"/>
      <c r="E336" s="100" t="s">
        <v>6429</v>
      </c>
      <c r="F336" s="101">
        <v>43507</v>
      </c>
      <c r="G336" s="99" t="s">
        <v>194</v>
      </c>
      <c r="H336" s="99" t="s">
        <v>310</v>
      </c>
      <c r="I336" s="99" t="s">
        <v>196</v>
      </c>
      <c r="J336" s="99" t="s">
        <v>188</v>
      </c>
      <c r="K336" s="99" t="s">
        <v>5794</v>
      </c>
      <c r="L336" s="99" t="s">
        <v>6430</v>
      </c>
      <c r="M336" s="99" t="s">
        <v>235</v>
      </c>
      <c r="N336" s="99" t="s">
        <v>757</v>
      </c>
      <c r="O336" s="99" t="s">
        <v>208</v>
      </c>
      <c r="P336" s="102">
        <v>20879192</v>
      </c>
      <c r="Q336" s="102">
        <v>19194589</v>
      </c>
      <c r="R336" s="102">
        <v>0</v>
      </c>
      <c r="S336" s="99" t="s">
        <v>200</v>
      </c>
      <c r="T336" s="101" t="s">
        <v>24</v>
      </c>
      <c r="U336" s="99" t="s">
        <v>24</v>
      </c>
      <c r="V336" s="102">
        <v>0</v>
      </c>
      <c r="W336" s="99" t="s">
        <v>24</v>
      </c>
      <c r="X336" s="102">
        <v>0</v>
      </c>
      <c r="Y336" s="99" t="s">
        <v>24</v>
      </c>
    </row>
    <row r="337" spans="1:25" ht="15" thickBot="1" x14ac:dyDescent="0.35">
      <c r="A337" s="89">
        <v>327</v>
      </c>
      <c r="B337" s="41" t="s">
        <v>5494</v>
      </c>
      <c r="C337" s="99" t="s">
        <v>54</v>
      </c>
      <c r="D337" s="99"/>
      <c r="E337" s="100" t="s">
        <v>6431</v>
      </c>
      <c r="F337" s="101">
        <v>43363</v>
      </c>
      <c r="G337" s="99" t="s">
        <v>194</v>
      </c>
      <c r="H337" s="99" t="s">
        <v>328</v>
      </c>
      <c r="I337" s="99" t="s">
        <v>196</v>
      </c>
      <c r="J337" s="99" t="s">
        <v>188</v>
      </c>
      <c r="K337" s="99" t="s">
        <v>5930</v>
      </c>
      <c r="L337" s="99" t="s">
        <v>7214</v>
      </c>
      <c r="M337" s="99" t="s">
        <v>218</v>
      </c>
      <c r="N337" s="99" t="s">
        <v>643</v>
      </c>
      <c r="O337" s="99" t="s">
        <v>208</v>
      </c>
      <c r="P337" s="102">
        <v>2482005476</v>
      </c>
      <c r="Q337" s="102">
        <v>2243120984</v>
      </c>
      <c r="R337" s="102">
        <v>0</v>
      </c>
      <c r="S337" s="99" t="s">
        <v>200</v>
      </c>
      <c r="T337" s="101" t="s">
        <v>24</v>
      </c>
      <c r="U337" s="99" t="s">
        <v>24</v>
      </c>
      <c r="V337" s="102">
        <v>0</v>
      </c>
      <c r="W337" s="99" t="s">
        <v>24</v>
      </c>
      <c r="X337" s="102">
        <v>0</v>
      </c>
      <c r="Y337" s="99" t="s">
        <v>24</v>
      </c>
    </row>
    <row r="338" spans="1:25" ht="15" thickBot="1" x14ac:dyDescent="0.35">
      <c r="A338" s="89">
        <v>328</v>
      </c>
      <c r="B338" s="41" t="s">
        <v>5496</v>
      </c>
      <c r="C338" s="99" t="s">
        <v>54</v>
      </c>
      <c r="D338" s="99"/>
      <c r="E338" s="100" t="s">
        <v>6432</v>
      </c>
      <c r="F338" s="101">
        <v>43598</v>
      </c>
      <c r="G338" s="99" t="s">
        <v>194</v>
      </c>
      <c r="H338" s="99" t="s">
        <v>328</v>
      </c>
      <c r="I338" s="99" t="s">
        <v>196</v>
      </c>
      <c r="J338" s="99" t="s">
        <v>188</v>
      </c>
      <c r="K338" s="99" t="s">
        <v>5930</v>
      </c>
      <c r="L338" s="99" t="s">
        <v>6433</v>
      </c>
      <c r="M338" s="99" t="s">
        <v>206</v>
      </c>
      <c r="N338" s="99" t="s">
        <v>470</v>
      </c>
      <c r="O338" s="99" t="s">
        <v>208</v>
      </c>
      <c r="P338" s="102">
        <v>1090247615</v>
      </c>
      <c r="Q338" s="102">
        <v>998496940</v>
      </c>
      <c r="R338" s="102">
        <v>0</v>
      </c>
      <c r="S338" s="99" t="s">
        <v>200</v>
      </c>
      <c r="T338" s="101" t="s">
        <v>24</v>
      </c>
      <c r="U338" s="99" t="s">
        <v>24</v>
      </c>
      <c r="V338" s="102">
        <v>0</v>
      </c>
      <c r="W338" s="99" t="s">
        <v>24</v>
      </c>
      <c r="X338" s="102">
        <v>0</v>
      </c>
      <c r="Y338" s="99" t="s">
        <v>24</v>
      </c>
    </row>
    <row r="339" spans="1:25" ht="15" thickBot="1" x14ac:dyDescent="0.35">
      <c r="A339" s="89">
        <v>329</v>
      </c>
      <c r="B339" s="41" t="s">
        <v>5497</v>
      </c>
      <c r="C339" s="99" t="s">
        <v>54</v>
      </c>
      <c r="D339" s="99"/>
      <c r="E339" s="100" t="s">
        <v>6434</v>
      </c>
      <c r="F339" s="101">
        <v>43560</v>
      </c>
      <c r="G339" s="99" t="s">
        <v>194</v>
      </c>
      <c r="H339" s="99" t="s">
        <v>328</v>
      </c>
      <c r="I339" s="99" t="s">
        <v>196</v>
      </c>
      <c r="J339" s="99" t="s">
        <v>188</v>
      </c>
      <c r="K339" s="99" t="s">
        <v>5930</v>
      </c>
      <c r="L339" s="99" t="s">
        <v>6435</v>
      </c>
      <c r="M339" s="99" t="s">
        <v>231</v>
      </c>
      <c r="N339" s="99" t="s">
        <v>731</v>
      </c>
      <c r="O339" s="99" t="s">
        <v>208</v>
      </c>
      <c r="P339" s="102">
        <v>452079371</v>
      </c>
      <c r="Q339" s="102">
        <v>416491878</v>
      </c>
      <c r="R339" s="102">
        <v>0</v>
      </c>
      <c r="S339" s="99" t="s">
        <v>200</v>
      </c>
      <c r="T339" s="101" t="s">
        <v>24</v>
      </c>
      <c r="U339" s="99" t="s">
        <v>24</v>
      </c>
      <c r="V339" s="102">
        <v>0</v>
      </c>
      <c r="W339" s="99" t="s">
        <v>24</v>
      </c>
      <c r="X339" s="102">
        <v>0</v>
      </c>
      <c r="Y339" s="99" t="s">
        <v>24</v>
      </c>
    </row>
    <row r="340" spans="1:25" ht="15" thickBot="1" x14ac:dyDescent="0.35">
      <c r="A340" s="89">
        <v>330</v>
      </c>
      <c r="B340" s="41" t="s">
        <v>5498</v>
      </c>
      <c r="C340" s="99" t="s">
        <v>54</v>
      </c>
      <c r="D340" s="99"/>
      <c r="E340" s="100" t="s">
        <v>6436</v>
      </c>
      <c r="F340" s="101">
        <v>42626</v>
      </c>
      <c r="G340" s="99" t="s">
        <v>194</v>
      </c>
      <c r="H340" s="99" t="s">
        <v>328</v>
      </c>
      <c r="I340" s="99" t="s">
        <v>196</v>
      </c>
      <c r="J340" s="99" t="s">
        <v>188</v>
      </c>
      <c r="K340" s="99" t="s">
        <v>5984</v>
      </c>
      <c r="L340" s="99" t="s">
        <v>6437</v>
      </c>
      <c r="M340" s="99" t="s">
        <v>207</v>
      </c>
      <c r="N340" s="99" t="s">
        <v>472</v>
      </c>
      <c r="O340" s="99" t="s">
        <v>214</v>
      </c>
      <c r="P340" s="102">
        <v>1070881352</v>
      </c>
      <c r="Q340" s="102">
        <v>901018659</v>
      </c>
      <c r="R340" s="102">
        <v>0</v>
      </c>
      <c r="S340" s="99" t="s">
        <v>200</v>
      </c>
      <c r="T340" s="101" t="s">
        <v>24</v>
      </c>
      <c r="U340" s="99" t="s">
        <v>24</v>
      </c>
      <c r="V340" s="102">
        <v>0</v>
      </c>
      <c r="W340" s="99" t="s">
        <v>24</v>
      </c>
      <c r="X340" s="102">
        <v>0</v>
      </c>
      <c r="Y340" s="99" t="s">
        <v>24</v>
      </c>
    </row>
    <row r="341" spans="1:25" ht="15" thickBot="1" x14ac:dyDescent="0.35">
      <c r="A341" s="89">
        <v>331</v>
      </c>
      <c r="B341" s="41" t="s">
        <v>5499</v>
      </c>
      <c r="C341" s="99" t="s">
        <v>54</v>
      </c>
      <c r="D341" s="99"/>
      <c r="E341" s="100" t="s">
        <v>6438</v>
      </c>
      <c r="F341" s="101">
        <v>43412</v>
      </c>
      <c r="G341" s="99" t="s">
        <v>194</v>
      </c>
      <c r="H341" s="99" t="s">
        <v>310</v>
      </c>
      <c r="I341" s="99" t="s">
        <v>196</v>
      </c>
      <c r="J341" s="99" t="s">
        <v>188</v>
      </c>
      <c r="K341" s="99" t="s">
        <v>5857</v>
      </c>
      <c r="L341" s="99" t="s">
        <v>6439</v>
      </c>
      <c r="M341" s="99" t="s">
        <v>265</v>
      </c>
      <c r="N341" s="99" t="s">
        <v>1116</v>
      </c>
      <c r="O341" s="99" t="s">
        <v>208</v>
      </c>
      <c r="P341" s="102">
        <v>31499833</v>
      </c>
      <c r="Q341" s="102">
        <v>27578200</v>
      </c>
      <c r="R341" s="102">
        <v>0</v>
      </c>
      <c r="S341" s="99" t="s">
        <v>200</v>
      </c>
      <c r="T341" s="101" t="s">
        <v>24</v>
      </c>
      <c r="U341" s="99" t="s">
        <v>24</v>
      </c>
      <c r="V341" s="102">
        <v>0</v>
      </c>
      <c r="W341" s="99" t="s">
        <v>24</v>
      </c>
      <c r="X341" s="102">
        <v>0</v>
      </c>
      <c r="Y341" s="99" t="s">
        <v>24</v>
      </c>
    </row>
    <row r="342" spans="1:25" ht="15" thickBot="1" x14ac:dyDescent="0.35">
      <c r="A342" s="89">
        <v>332</v>
      </c>
      <c r="B342" s="41" t="s">
        <v>5500</v>
      </c>
      <c r="C342" s="99" t="s">
        <v>54</v>
      </c>
      <c r="D342" s="99"/>
      <c r="E342" s="100" t="s">
        <v>6440</v>
      </c>
      <c r="F342" s="101">
        <v>43522</v>
      </c>
      <c r="G342" s="99" t="s">
        <v>194</v>
      </c>
      <c r="H342" s="99" t="s">
        <v>310</v>
      </c>
      <c r="I342" s="99" t="s">
        <v>196</v>
      </c>
      <c r="J342" s="99" t="s">
        <v>188</v>
      </c>
      <c r="K342" s="99" t="s">
        <v>5794</v>
      </c>
      <c r="L342" s="99" t="s">
        <v>6441</v>
      </c>
      <c r="M342" s="99" t="s">
        <v>274</v>
      </c>
      <c r="N342" s="99" t="s">
        <v>1185</v>
      </c>
      <c r="O342" s="99" t="s">
        <v>219</v>
      </c>
      <c r="P342" s="102">
        <v>24321547</v>
      </c>
      <c r="Q342" s="102">
        <v>22359203</v>
      </c>
      <c r="R342" s="102">
        <v>0</v>
      </c>
      <c r="S342" s="99" t="s">
        <v>200</v>
      </c>
      <c r="T342" s="101" t="s">
        <v>24</v>
      </c>
      <c r="U342" s="99" t="s">
        <v>24</v>
      </c>
      <c r="V342" s="102">
        <v>0</v>
      </c>
      <c r="W342" s="99" t="s">
        <v>24</v>
      </c>
      <c r="X342" s="102">
        <v>0</v>
      </c>
      <c r="Y342" s="99" t="s">
        <v>24</v>
      </c>
    </row>
    <row r="343" spans="1:25" ht="15" thickBot="1" x14ac:dyDescent="0.35">
      <c r="A343" s="89">
        <v>333</v>
      </c>
      <c r="B343" s="41" t="s">
        <v>5502</v>
      </c>
      <c r="C343" s="99" t="s">
        <v>54</v>
      </c>
      <c r="D343" s="99"/>
      <c r="E343" s="100" t="s">
        <v>6442</v>
      </c>
      <c r="F343" s="101">
        <v>43514</v>
      </c>
      <c r="G343" s="99" t="s">
        <v>210</v>
      </c>
      <c r="H343" s="99" t="s">
        <v>314</v>
      </c>
      <c r="I343" s="99" t="s">
        <v>196</v>
      </c>
      <c r="J343" s="99" t="s">
        <v>188</v>
      </c>
      <c r="K343" s="99" t="s">
        <v>5794</v>
      </c>
      <c r="L343" s="99" t="s">
        <v>6443</v>
      </c>
      <c r="M343" s="99" t="s">
        <v>189</v>
      </c>
      <c r="N343" s="99" t="s">
        <v>305</v>
      </c>
      <c r="O343" s="99" t="s">
        <v>208</v>
      </c>
      <c r="P343" s="102">
        <v>163421664</v>
      </c>
      <c r="Q343" s="102">
        <v>147692890</v>
      </c>
      <c r="R343" s="102">
        <v>0</v>
      </c>
      <c r="S343" s="99" t="s">
        <v>200</v>
      </c>
      <c r="T343" s="101" t="s">
        <v>24</v>
      </c>
      <c r="U343" s="99" t="s">
        <v>24</v>
      </c>
      <c r="V343" s="102">
        <v>0</v>
      </c>
      <c r="W343" s="99" t="s">
        <v>24</v>
      </c>
      <c r="X343" s="102">
        <v>0</v>
      </c>
      <c r="Y343" s="99" t="s">
        <v>24</v>
      </c>
    </row>
    <row r="344" spans="1:25" ht="15" thickBot="1" x14ac:dyDescent="0.35">
      <c r="A344" s="89">
        <v>334</v>
      </c>
      <c r="B344" s="41" t="s">
        <v>5503</v>
      </c>
      <c r="C344" s="99" t="s">
        <v>54</v>
      </c>
      <c r="D344" s="99"/>
      <c r="E344" s="100" t="s">
        <v>6444</v>
      </c>
      <c r="F344" s="101">
        <v>43649</v>
      </c>
      <c r="G344" s="99" t="s">
        <v>194</v>
      </c>
      <c r="H344" s="99" t="s">
        <v>318</v>
      </c>
      <c r="I344" s="99" t="s">
        <v>254</v>
      </c>
      <c r="J344" s="99" t="s">
        <v>188</v>
      </c>
      <c r="K344" s="99" t="s">
        <v>5912</v>
      </c>
      <c r="L344" s="99" t="s">
        <v>6445</v>
      </c>
      <c r="M344" s="99" t="s">
        <v>218</v>
      </c>
      <c r="N344" s="99" t="s">
        <v>643</v>
      </c>
      <c r="O344" s="99" t="s">
        <v>219</v>
      </c>
      <c r="P344" s="102">
        <v>0</v>
      </c>
      <c r="Q344" s="102">
        <v>0</v>
      </c>
      <c r="R344" s="102">
        <v>0</v>
      </c>
      <c r="S344" s="99" t="s">
        <v>200</v>
      </c>
      <c r="T344" s="101" t="s">
        <v>24</v>
      </c>
      <c r="U344" s="99" t="s">
        <v>24</v>
      </c>
      <c r="V344" s="102">
        <v>0</v>
      </c>
      <c r="W344" s="99" t="s">
        <v>24</v>
      </c>
      <c r="X344" s="102">
        <v>0</v>
      </c>
      <c r="Y344" s="99" t="s">
        <v>24</v>
      </c>
    </row>
    <row r="345" spans="1:25" ht="15" thickBot="1" x14ac:dyDescent="0.35">
      <c r="A345" s="89">
        <v>335</v>
      </c>
      <c r="B345" s="41" t="s">
        <v>5504</v>
      </c>
      <c r="C345" s="99" t="s">
        <v>54</v>
      </c>
      <c r="D345" s="99"/>
      <c r="E345" s="100" t="s">
        <v>6446</v>
      </c>
      <c r="F345" s="101">
        <v>42226</v>
      </c>
      <c r="G345" s="99" t="s">
        <v>194</v>
      </c>
      <c r="H345" s="99" t="s">
        <v>328</v>
      </c>
      <c r="I345" s="99" t="s">
        <v>196</v>
      </c>
      <c r="J345" s="99" t="s">
        <v>188</v>
      </c>
      <c r="K345" s="99" t="s">
        <v>5794</v>
      </c>
      <c r="L345" s="99" t="s">
        <v>7215</v>
      </c>
      <c r="M345" s="99" t="s">
        <v>189</v>
      </c>
      <c r="N345" s="99" t="s">
        <v>305</v>
      </c>
      <c r="O345" s="99" t="s">
        <v>208</v>
      </c>
      <c r="P345" s="102">
        <v>2329026724</v>
      </c>
      <c r="Q345" s="102">
        <v>1815247500</v>
      </c>
      <c r="R345" s="102">
        <v>0</v>
      </c>
      <c r="S345" s="99" t="s">
        <v>200</v>
      </c>
      <c r="T345" s="101" t="s">
        <v>24</v>
      </c>
      <c r="U345" s="99" t="s">
        <v>24</v>
      </c>
      <c r="V345" s="102">
        <v>0</v>
      </c>
      <c r="W345" s="99" t="s">
        <v>24</v>
      </c>
      <c r="X345" s="102">
        <v>0</v>
      </c>
      <c r="Y345" s="99" t="s">
        <v>24</v>
      </c>
    </row>
    <row r="346" spans="1:25" ht="15" thickBot="1" x14ac:dyDescent="0.35">
      <c r="A346" s="89">
        <v>336</v>
      </c>
      <c r="B346" s="41" t="s">
        <v>5505</v>
      </c>
      <c r="C346" s="99" t="s">
        <v>54</v>
      </c>
      <c r="D346" s="99"/>
      <c r="E346" s="100" t="s">
        <v>6447</v>
      </c>
      <c r="F346" s="101">
        <v>43509</v>
      </c>
      <c r="G346" s="99" t="s">
        <v>210</v>
      </c>
      <c r="H346" s="99" t="s">
        <v>299</v>
      </c>
      <c r="I346" s="99" t="s">
        <v>187</v>
      </c>
      <c r="J346" s="99" t="s">
        <v>188</v>
      </c>
      <c r="K346" s="99" t="s">
        <v>6448</v>
      </c>
      <c r="L346" s="99" t="s">
        <v>6449</v>
      </c>
      <c r="M346" s="99" t="s">
        <v>277</v>
      </c>
      <c r="N346" s="99" t="s">
        <v>1273</v>
      </c>
      <c r="O346" s="99" t="s">
        <v>208</v>
      </c>
      <c r="P346" s="102">
        <v>600000</v>
      </c>
      <c r="Q346" s="102">
        <v>0</v>
      </c>
      <c r="R346" s="102">
        <v>0</v>
      </c>
      <c r="S346" s="99" t="s">
        <v>200</v>
      </c>
      <c r="T346" s="101" t="s">
        <v>24</v>
      </c>
      <c r="U346" s="99" t="s">
        <v>24</v>
      </c>
      <c r="V346" s="102">
        <v>0</v>
      </c>
      <c r="W346" s="99" t="s">
        <v>24</v>
      </c>
      <c r="X346" s="102">
        <v>0</v>
      </c>
      <c r="Y346" s="99" t="s">
        <v>24</v>
      </c>
    </row>
    <row r="347" spans="1:25" ht="15" thickBot="1" x14ac:dyDescent="0.35">
      <c r="A347" s="89">
        <v>337</v>
      </c>
      <c r="B347" s="41" t="s">
        <v>5506</v>
      </c>
      <c r="C347" s="99" t="s">
        <v>54</v>
      </c>
      <c r="D347" s="99"/>
      <c r="E347" s="100" t="s">
        <v>6450</v>
      </c>
      <c r="F347" s="101">
        <v>43546</v>
      </c>
      <c r="G347" s="99" t="s">
        <v>194</v>
      </c>
      <c r="H347" s="99" t="s">
        <v>308</v>
      </c>
      <c r="I347" s="99" t="s">
        <v>196</v>
      </c>
      <c r="J347" s="99" t="s">
        <v>188</v>
      </c>
      <c r="K347" s="99" t="s">
        <v>5794</v>
      </c>
      <c r="L347" s="99" t="s">
        <v>6451</v>
      </c>
      <c r="M347" s="99" t="s">
        <v>206</v>
      </c>
      <c r="N347" s="99" t="s">
        <v>470</v>
      </c>
      <c r="O347" s="99" t="s">
        <v>208</v>
      </c>
      <c r="P347" s="102">
        <v>0</v>
      </c>
      <c r="Q347" s="102">
        <v>0</v>
      </c>
      <c r="R347" s="102">
        <v>0</v>
      </c>
      <c r="S347" s="99" t="s">
        <v>200</v>
      </c>
      <c r="T347" s="101" t="s">
        <v>24</v>
      </c>
      <c r="U347" s="99" t="s">
        <v>24</v>
      </c>
      <c r="V347" s="102">
        <v>0</v>
      </c>
      <c r="W347" s="99" t="s">
        <v>24</v>
      </c>
      <c r="X347" s="102">
        <v>0</v>
      </c>
      <c r="Y347" s="99" t="s">
        <v>24</v>
      </c>
    </row>
    <row r="348" spans="1:25" ht="15" thickBot="1" x14ac:dyDescent="0.35">
      <c r="A348" s="89">
        <v>338</v>
      </c>
      <c r="B348" s="41" t="s">
        <v>5508</v>
      </c>
      <c r="C348" s="99" t="s">
        <v>54</v>
      </c>
      <c r="D348" s="99"/>
      <c r="E348" s="100" t="s">
        <v>6452</v>
      </c>
      <c r="F348" s="101">
        <v>43592</v>
      </c>
      <c r="G348" s="99" t="s">
        <v>210</v>
      </c>
      <c r="H348" s="99" t="s">
        <v>314</v>
      </c>
      <c r="I348" s="99" t="s">
        <v>196</v>
      </c>
      <c r="J348" s="99" t="s">
        <v>188</v>
      </c>
      <c r="K348" s="99" t="s">
        <v>5930</v>
      </c>
      <c r="L348" s="99" t="s">
        <v>6453</v>
      </c>
      <c r="M348" s="99" t="s">
        <v>277</v>
      </c>
      <c r="N348" s="99" t="s">
        <v>1273</v>
      </c>
      <c r="O348" s="99" t="s">
        <v>208</v>
      </c>
      <c r="P348" s="102">
        <v>17794305</v>
      </c>
      <c r="Q348" s="102">
        <v>0</v>
      </c>
      <c r="R348" s="102">
        <v>0</v>
      </c>
      <c r="S348" s="99" t="s">
        <v>200</v>
      </c>
      <c r="T348" s="101" t="s">
        <v>24</v>
      </c>
      <c r="U348" s="99" t="s">
        <v>24</v>
      </c>
      <c r="V348" s="102">
        <v>0</v>
      </c>
      <c r="W348" s="99" t="s">
        <v>24</v>
      </c>
      <c r="X348" s="102">
        <v>0</v>
      </c>
      <c r="Y348" s="99" t="s">
        <v>24</v>
      </c>
    </row>
    <row r="349" spans="1:25" ht="15" thickBot="1" x14ac:dyDescent="0.35">
      <c r="A349" s="89">
        <v>339</v>
      </c>
      <c r="B349" s="41" t="s">
        <v>5509</v>
      </c>
      <c r="C349" s="99" t="s">
        <v>54</v>
      </c>
      <c r="D349" s="99"/>
      <c r="E349" s="100" t="s">
        <v>6454</v>
      </c>
      <c r="F349" s="101">
        <v>43542</v>
      </c>
      <c r="G349" s="99" t="s">
        <v>210</v>
      </c>
      <c r="H349" s="99" t="s">
        <v>314</v>
      </c>
      <c r="I349" s="99" t="s">
        <v>196</v>
      </c>
      <c r="J349" s="99" t="s">
        <v>188</v>
      </c>
      <c r="K349" s="99" t="s">
        <v>5893</v>
      </c>
      <c r="L349" s="99" t="s">
        <v>6455</v>
      </c>
      <c r="M349" s="99" t="s">
        <v>189</v>
      </c>
      <c r="N349" s="99" t="s">
        <v>305</v>
      </c>
      <c r="O349" s="99" t="s">
        <v>208</v>
      </c>
      <c r="P349" s="102">
        <v>321468196</v>
      </c>
      <c r="Q349" s="102">
        <v>0</v>
      </c>
      <c r="R349" s="102">
        <v>0</v>
      </c>
      <c r="S349" s="99" t="s">
        <v>200</v>
      </c>
      <c r="T349" s="101" t="s">
        <v>24</v>
      </c>
      <c r="U349" s="99" t="s">
        <v>24</v>
      </c>
      <c r="V349" s="102">
        <v>0</v>
      </c>
      <c r="W349" s="99" t="s">
        <v>24</v>
      </c>
      <c r="X349" s="102">
        <v>0</v>
      </c>
      <c r="Y349" s="99" t="s">
        <v>24</v>
      </c>
    </row>
    <row r="350" spans="1:25" ht="15" thickBot="1" x14ac:dyDescent="0.35">
      <c r="A350" s="89">
        <v>340</v>
      </c>
      <c r="B350" s="41" t="s">
        <v>5510</v>
      </c>
      <c r="C350" s="99" t="s">
        <v>54</v>
      </c>
      <c r="D350" s="99"/>
      <c r="E350" s="100" t="s">
        <v>6456</v>
      </c>
      <c r="F350" s="101">
        <v>43439</v>
      </c>
      <c r="G350" s="99" t="s">
        <v>194</v>
      </c>
      <c r="H350" s="99" t="s">
        <v>328</v>
      </c>
      <c r="I350" s="99" t="s">
        <v>196</v>
      </c>
      <c r="J350" s="99" t="s">
        <v>188</v>
      </c>
      <c r="K350" s="99" t="s">
        <v>5893</v>
      </c>
      <c r="L350" s="99" t="s">
        <v>6457</v>
      </c>
      <c r="M350" s="99" t="s">
        <v>277</v>
      </c>
      <c r="N350" s="99" t="s">
        <v>1273</v>
      </c>
      <c r="O350" s="99" t="s">
        <v>219</v>
      </c>
      <c r="P350" s="102">
        <v>251183920</v>
      </c>
      <c r="Q350" s="102">
        <v>0</v>
      </c>
      <c r="R350" s="102">
        <v>0</v>
      </c>
      <c r="S350" s="99" t="s">
        <v>200</v>
      </c>
      <c r="T350" s="101" t="s">
        <v>24</v>
      </c>
      <c r="U350" s="99" t="s">
        <v>24</v>
      </c>
      <c r="V350" s="102">
        <v>0</v>
      </c>
      <c r="W350" s="99" t="s">
        <v>24</v>
      </c>
      <c r="X350" s="102">
        <v>0</v>
      </c>
      <c r="Y350" s="99" t="s">
        <v>24</v>
      </c>
    </row>
    <row r="351" spans="1:25" ht="15" thickBot="1" x14ac:dyDescent="0.35">
      <c r="A351" s="89">
        <v>341</v>
      </c>
      <c r="B351" s="41" t="s">
        <v>5511</v>
      </c>
      <c r="C351" s="99" t="s">
        <v>54</v>
      </c>
      <c r="D351" s="99"/>
      <c r="E351" s="100" t="s">
        <v>6458</v>
      </c>
      <c r="F351" s="101">
        <v>42759</v>
      </c>
      <c r="G351" s="99" t="s">
        <v>194</v>
      </c>
      <c r="H351" s="99" t="s">
        <v>328</v>
      </c>
      <c r="I351" s="99" t="s">
        <v>196</v>
      </c>
      <c r="J351" s="99" t="s">
        <v>188</v>
      </c>
      <c r="K351" s="99" t="s">
        <v>5893</v>
      </c>
      <c r="L351" s="99" t="s">
        <v>6459</v>
      </c>
      <c r="M351" s="99" t="s">
        <v>207</v>
      </c>
      <c r="N351" s="99" t="s">
        <v>472</v>
      </c>
      <c r="O351" s="99" t="s">
        <v>214</v>
      </c>
      <c r="P351" s="102">
        <v>1055305321</v>
      </c>
      <c r="Q351" s="102">
        <v>901951500</v>
      </c>
      <c r="R351" s="102">
        <v>0</v>
      </c>
      <c r="S351" s="99" t="s">
        <v>200</v>
      </c>
      <c r="T351" s="101" t="s">
        <v>24</v>
      </c>
      <c r="U351" s="99" t="s">
        <v>24</v>
      </c>
      <c r="V351" s="102">
        <v>0</v>
      </c>
      <c r="W351" s="99" t="s">
        <v>24</v>
      </c>
      <c r="X351" s="102">
        <v>0</v>
      </c>
      <c r="Y351" s="99" t="s">
        <v>24</v>
      </c>
    </row>
    <row r="352" spans="1:25" ht="15" thickBot="1" x14ac:dyDescent="0.35">
      <c r="A352" s="89">
        <v>342</v>
      </c>
      <c r="B352" s="41" t="s">
        <v>5512</v>
      </c>
      <c r="C352" s="99" t="s">
        <v>54</v>
      </c>
      <c r="D352" s="99"/>
      <c r="E352" s="100" t="s">
        <v>6460</v>
      </c>
      <c r="F352" s="101">
        <v>43413</v>
      </c>
      <c r="G352" s="99" t="s">
        <v>210</v>
      </c>
      <c r="H352" s="99" t="s">
        <v>314</v>
      </c>
      <c r="I352" s="99" t="s">
        <v>196</v>
      </c>
      <c r="J352" s="99" t="s">
        <v>188</v>
      </c>
      <c r="K352" s="99" t="s">
        <v>5893</v>
      </c>
      <c r="L352" s="99" t="s">
        <v>6461</v>
      </c>
      <c r="M352" s="99" t="s">
        <v>277</v>
      </c>
      <c r="N352" s="99" t="s">
        <v>1273</v>
      </c>
      <c r="O352" s="99" t="s">
        <v>208</v>
      </c>
      <c r="P352" s="102">
        <v>15624840</v>
      </c>
      <c r="Q352" s="102">
        <v>16562320</v>
      </c>
      <c r="R352" s="102">
        <v>0</v>
      </c>
      <c r="S352" s="99" t="s">
        <v>200</v>
      </c>
      <c r="T352" s="101" t="s">
        <v>24</v>
      </c>
      <c r="U352" s="99" t="s">
        <v>24</v>
      </c>
      <c r="V352" s="102">
        <v>0</v>
      </c>
      <c r="W352" s="99" t="s">
        <v>24</v>
      </c>
      <c r="X352" s="102">
        <v>0</v>
      </c>
      <c r="Y352" s="99" t="s">
        <v>24</v>
      </c>
    </row>
    <row r="353" spans="1:25" ht="15" thickBot="1" x14ac:dyDescent="0.35">
      <c r="A353" s="89">
        <v>343</v>
      </c>
      <c r="B353" s="41" t="s">
        <v>5514</v>
      </c>
      <c r="C353" s="99" t="s">
        <v>54</v>
      </c>
      <c r="D353" s="99"/>
      <c r="E353" s="100" t="s">
        <v>6462</v>
      </c>
      <c r="F353" s="101">
        <v>43592</v>
      </c>
      <c r="G353" s="99" t="s">
        <v>210</v>
      </c>
      <c r="H353" s="99" t="s">
        <v>314</v>
      </c>
      <c r="I353" s="99" t="s">
        <v>196</v>
      </c>
      <c r="J353" s="99" t="s">
        <v>188</v>
      </c>
      <c r="K353" s="99" t="s">
        <v>5893</v>
      </c>
      <c r="L353" s="99" t="s">
        <v>6463</v>
      </c>
      <c r="M353" s="99" t="s">
        <v>277</v>
      </c>
      <c r="N353" s="99" t="s">
        <v>1273</v>
      </c>
      <c r="O353" s="99" t="s">
        <v>208</v>
      </c>
      <c r="P353" s="102">
        <v>16562320</v>
      </c>
      <c r="Q353" s="102">
        <v>17972949823</v>
      </c>
      <c r="R353" s="102">
        <v>0</v>
      </c>
      <c r="S353" s="99" t="s">
        <v>200</v>
      </c>
      <c r="T353" s="101" t="s">
        <v>24</v>
      </c>
      <c r="U353" s="99" t="s">
        <v>24</v>
      </c>
      <c r="V353" s="102">
        <v>0</v>
      </c>
      <c r="W353" s="99" t="s">
        <v>24</v>
      </c>
      <c r="X353" s="102">
        <v>0</v>
      </c>
      <c r="Y353" s="99" t="s">
        <v>24</v>
      </c>
    </row>
    <row r="354" spans="1:25" ht="15" thickBot="1" x14ac:dyDescent="0.35">
      <c r="A354" s="89">
        <v>344</v>
      </c>
      <c r="B354" s="41" t="s">
        <v>5515</v>
      </c>
      <c r="C354" s="99" t="s">
        <v>54</v>
      </c>
      <c r="D354" s="99"/>
      <c r="E354" s="100" t="s">
        <v>6464</v>
      </c>
      <c r="F354" s="101">
        <v>43686</v>
      </c>
      <c r="G354" s="99" t="s">
        <v>194</v>
      </c>
      <c r="H354" s="99" t="s">
        <v>310</v>
      </c>
      <c r="I354" s="99" t="s">
        <v>196</v>
      </c>
      <c r="J354" s="99" t="s">
        <v>188</v>
      </c>
      <c r="K354" s="99" t="s">
        <v>5794</v>
      </c>
      <c r="L354" s="99" t="s">
        <v>6465</v>
      </c>
      <c r="M354" s="99" t="s">
        <v>189</v>
      </c>
      <c r="N354" s="99" t="s">
        <v>305</v>
      </c>
      <c r="O354" s="99" t="s">
        <v>208</v>
      </c>
      <c r="P354" s="102">
        <v>18577036</v>
      </c>
      <c r="Q354" s="102">
        <v>17390436</v>
      </c>
      <c r="R354" s="102">
        <v>0</v>
      </c>
      <c r="S354" s="99" t="s">
        <v>200</v>
      </c>
      <c r="T354" s="101" t="s">
        <v>24</v>
      </c>
      <c r="U354" s="99" t="s">
        <v>24</v>
      </c>
      <c r="V354" s="102">
        <v>0</v>
      </c>
      <c r="W354" s="99" t="s">
        <v>24</v>
      </c>
      <c r="X354" s="102">
        <v>0</v>
      </c>
      <c r="Y354" s="99" t="s">
        <v>24</v>
      </c>
    </row>
    <row r="355" spans="1:25" ht="15" thickBot="1" x14ac:dyDescent="0.35">
      <c r="A355" s="89">
        <v>345</v>
      </c>
      <c r="B355" s="41" t="s">
        <v>5516</v>
      </c>
      <c r="C355" s="99" t="s">
        <v>54</v>
      </c>
      <c r="D355" s="99"/>
      <c r="E355" s="100" t="s">
        <v>6466</v>
      </c>
      <c r="F355" s="101">
        <v>42878</v>
      </c>
      <c r="G355" s="99" t="s">
        <v>194</v>
      </c>
      <c r="H355" s="99" t="s">
        <v>310</v>
      </c>
      <c r="I355" s="99" t="s">
        <v>196</v>
      </c>
      <c r="J355" s="99" t="s">
        <v>188</v>
      </c>
      <c r="K355" s="99" t="s">
        <v>5815</v>
      </c>
      <c r="L355" s="99" t="s">
        <v>6467</v>
      </c>
      <c r="M355" s="99" t="s">
        <v>189</v>
      </c>
      <c r="N355" s="99" t="s">
        <v>305</v>
      </c>
      <c r="O355" s="99" t="s">
        <v>219</v>
      </c>
      <c r="P355" s="102">
        <v>33748367</v>
      </c>
      <c r="Q355" s="102">
        <v>29508680</v>
      </c>
      <c r="R355" s="102">
        <v>0</v>
      </c>
      <c r="S355" s="99" t="s">
        <v>200</v>
      </c>
      <c r="T355" s="101" t="s">
        <v>24</v>
      </c>
      <c r="U355" s="99" t="s">
        <v>24</v>
      </c>
      <c r="V355" s="102">
        <v>0</v>
      </c>
      <c r="W355" s="99" t="s">
        <v>24</v>
      </c>
      <c r="X355" s="102">
        <v>0</v>
      </c>
      <c r="Y355" s="99" t="s">
        <v>24</v>
      </c>
    </row>
    <row r="356" spans="1:25" ht="15" thickBot="1" x14ac:dyDescent="0.35">
      <c r="A356" s="89">
        <v>346</v>
      </c>
      <c r="B356" s="41" t="s">
        <v>5517</v>
      </c>
      <c r="C356" s="99" t="s">
        <v>54</v>
      </c>
      <c r="D356" s="99"/>
      <c r="E356" s="100" t="s">
        <v>6468</v>
      </c>
      <c r="F356" s="101">
        <v>42471</v>
      </c>
      <c r="G356" s="99" t="s">
        <v>194</v>
      </c>
      <c r="H356" s="99" t="s">
        <v>328</v>
      </c>
      <c r="I356" s="99" t="s">
        <v>196</v>
      </c>
      <c r="J356" s="99" t="s">
        <v>188</v>
      </c>
      <c r="K356" s="99" t="s">
        <v>5881</v>
      </c>
      <c r="L356" s="99" t="s">
        <v>6469</v>
      </c>
      <c r="M356" s="99" t="s">
        <v>189</v>
      </c>
      <c r="N356" s="99" t="s">
        <v>305</v>
      </c>
      <c r="O356" s="99" t="s">
        <v>219</v>
      </c>
      <c r="P356" s="102">
        <v>802638309</v>
      </c>
      <c r="Q356" s="102">
        <v>614688711</v>
      </c>
      <c r="R356" s="102">
        <v>0</v>
      </c>
      <c r="S356" s="99" t="s">
        <v>200</v>
      </c>
      <c r="T356" s="101" t="s">
        <v>24</v>
      </c>
      <c r="U356" s="99" t="s">
        <v>24</v>
      </c>
      <c r="V356" s="102">
        <v>0</v>
      </c>
      <c r="W356" s="99" t="s">
        <v>24</v>
      </c>
      <c r="X356" s="102">
        <v>0</v>
      </c>
      <c r="Y356" s="99" t="s">
        <v>24</v>
      </c>
    </row>
    <row r="357" spans="1:25" ht="15" thickBot="1" x14ac:dyDescent="0.35">
      <c r="A357" s="89">
        <v>347</v>
      </c>
      <c r="B357" s="41" t="s">
        <v>5518</v>
      </c>
      <c r="C357" s="99" t="s">
        <v>54</v>
      </c>
      <c r="D357" s="99"/>
      <c r="E357" s="100" t="s">
        <v>6470</v>
      </c>
      <c r="F357" s="101">
        <v>42801</v>
      </c>
      <c r="G357" s="99" t="s">
        <v>194</v>
      </c>
      <c r="H357" s="99" t="s">
        <v>310</v>
      </c>
      <c r="I357" s="99" t="s">
        <v>196</v>
      </c>
      <c r="J357" s="99" t="s">
        <v>188</v>
      </c>
      <c r="K357" s="99" t="s">
        <v>5881</v>
      </c>
      <c r="L357" s="99" t="s">
        <v>6471</v>
      </c>
      <c r="M357" s="99" t="s">
        <v>189</v>
      </c>
      <c r="N357" s="99" t="s">
        <v>305</v>
      </c>
      <c r="O357" s="99" t="s">
        <v>219</v>
      </c>
      <c r="P357" s="102">
        <v>57648216</v>
      </c>
      <c r="Q357" s="102">
        <v>0</v>
      </c>
      <c r="R357" s="102">
        <v>0</v>
      </c>
      <c r="S357" s="99" t="s">
        <v>200</v>
      </c>
      <c r="T357" s="101" t="s">
        <v>24</v>
      </c>
      <c r="U357" s="99" t="s">
        <v>24</v>
      </c>
      <c r="V357" s="102">
        <v>0</v>
      </c>
      <c r="W357" s="99" t="s">
        <v>24</v>
      </c>
      <c r="X357" s="102">
        <v>0</v>
      </c>
      <c r="Y357" s="99" t="s">
        <v>24</v>
      </c>
    </row>
    <row r="358" spans="1:25" ht="15" thickBot="1" x14ac:dyDescent="0.35">
      <c r="A358" s="89">
        <v>348</v>
      </c>
      <c r="B358" s="41" t="s">
        <v>5520</v>
      </c>
      <c r="C358" s="99" t="s">
        <v>54</v>
      </c>
      <c r="D358" s="99"/>
      <c r="E358" s="100" t="s">
        <v>6472</v>
      </c>
      <c r="F358" s="101">
        <v>42608</v>
      </c>
      <c r="G358" s="99" t="s">
        <v>194</v>
      </c>
      <c r="H358" s="99" t="s">
        <v>310</v>
      </c>
      <c r="I358" s="99" t="s">
        <v>196</v>
      </c>
      <c r="J358" s="99" t="s">
        <v>188</v>
      </c>
      <c r="K358" s="99" t="s">
        <v>5827</v>
      </c>
      <c r="L358" s="99" t="s">
        <v>6473</v>
      </c>
      <c r="M358" s="99" t="s">
        <v>206</v>
      </c>
      <c r="N358" s="99" t="s">
        <v>470</v>
      </c>
      <c r="O358" s="99" t="s">
        <v>190</v>
      </c>
      <c r="P358" s="102">
        <v>194407192</v>
      </c>
      <c r="Q358" s="102">
        <v>163790901</v>
      </c>
      <c r="R358" s="102">
        <v>194407192</v>
      </c>
      <c r="S358" s="99" t="s">
        <v>200</v>
      </c>
      <c r="T358" s="101">
        <v>44462</v>
      </c>
      <c r="U358" s="99" t="s">
        <v>201</v>
      </c>
      <c r="V358" s="102">
        <v>0</v>
      </c>
      <c r="W358" s="99"/>
      <c r="X358" s="102">
        <v>0</v>
      </c>
      <c r="Y358" s="99" t="s">
        <v>6089</v>
      </c>
    </row>
    <row r="359" spans="1:25" ht="15" thickBot="1" x14ac:dyDescent="0.35">
      <c r="A359" s="89">
        <v>349</v>
      </c>
      <c r="B359" s="41" t="s">
        <v>5521</v>
      </c>
      <c r="C359" s="99" t="s">
        <v>54</v>
      </c>
      <c r="D359" s="99"/>
      <c r="E359" s="100" t="s">
        <v>6474</v>
      </c>
      <c r="F359" s="101">
        <v>43027</v>
      </c>
      <c r="G359" s="99" t="s">
        <v>194</v>
      </c>
      <c r="H359" s="99" t="s">
        <v>328</v>
      </c>
      <c r="I359" s="99" t="s">
        <v>196</v>
      </c>
      <c r="J359" s="99" t="s">
        <v>188</v>
      </c>
      <c r="K359" s="99" t="s">
        <v>5893</v>
      </c>
      <c r="L359" s="99" t="s">
        <v>6475</v>
      </c>
      <c r="M359" s="99" t="s">
        <v>206</v>
      </c>
      <c r="N359" s="99" t="s">
        <v>470</v>
      </c>
      <c r="O359" s="99" t="s">
        <v>214</v>
      </c>
      <c r="P359" s="102">
        <v>889823245</v>
      </c>
      <c r="Q359" s="102">
        <v>0</v>
      </c>
      <c r="R359" s="102">
        <v>0</v>
      </c>
      <c r="S359" s="99" t="s">
        <v>200</v>
      </c>
      <c r="T359" s="101" t="s">
        <v>24</v>
      </c>
      <c r="U359" s="99" t="s">
        <v>24</v>
      </c>
      <c r="V359" s="102">
        <v>0</v>
      </c>
      <c r="W359" s="99" t="s">
        <v>24</v>
      </c>
      <c r="X359" s="102">
        <v>0</v>
      </c>
      <c r="Y359" s="99" t="s">
        <v>24</v>
      </c>
    </row>
    <row r="360" spans="1:25" ht="15" thickBot="1" x14ac:dyDescent="0.35">
      <c r="A360" s="89">
        <v>350</v>
      </c>
      <c r="B360" s="41" t="s">
        <v>5522</v>
      </c>
      <c r="C360" s="99" t="s">
        <v>54</v>
      </c>
      <c r="D360" s="99"/>
      <c r="E360" s="100" t="s">
        <v>6476</v>
      </c>
      <c r="F360" s="101">
        <v>43256</v>
      </c>
      <c r="G360" s="99" t="s">
        <v>194</v>
      </c>
      <c r="H360" s="99" t="s">
        <v>328</v>
      </c>
      <c r="I360" s="99" t="s">
        <v>196</v>
      </c>
      <c r="J360" s="99" t="s">
        <v>188</v>
      </c>
      <c r="K360" s="99" t="s">
        <v>5893</v>
      </c>
      <c r="L360" s="99" t="s">
        <v>6477</v>
      </c>
      <c r="M360" s="99" t="s">
        <v>207</v>
      </c>
      <c r="N360" s="99" t="s">
        <v>472</v>
      </c>
      <c r="O360" s="99" t="s">
        <v>214</v>
      </c>
      <c r="P360" s="102">
        <v>50877456000</v>
      </c>
      <c r="Q360" s="102">
        <v>414058000</v>
      </c>
      <c r="R360" s="102">
        <v>0</v>
      </c>
      <c r="S360" s="99" t="s">
        <v>200</v>
      </c>
      <c r="T360" s="101" t="s">
        <v>24</v>
      </c>
      <c r="U360" s="99" t="s">
        <v>24</v>
      </c>
      <c r="V360" s="102">
        <v>0</v>
      </c>
      <c r="W360" s="99" t="s">
        <v>24</v>
      </c>
      <c r="X360" s="102">
        <v>0</v>
      </c>
      <c r="Y360" s="99" t="s">
        <v>24</v>
      </c>
    </row>
    <row r="361" spans="1:25" ht="15" thickBot="1" x14ac:dyDescent="0.35">
      <c r="A361" s="89">
        <v>351</v>
      </c>
      <c r="B361" s="41" t="s">
        <v>5523</v>
      </c>
      <c r="C361" s="99" t="s">
        <v>54</v>
      </c>
      <c r="D361" s="99"/>
      <c r="E361" s="100" t="s">
        <v>6478</v>
      </c>
      <c r="F361" s="101">
        <v>43431</v>
      </c>
      <c r="G361" s="99" t="s">
        <v>194</v>
      </c>
      <c r="H361" s="99" t="s">
        <v>328</v>
      </c>
      <c r="I361" s="99" t="s">
        <v>196</v>
      </c>
      <c r="J361" s="99" t="s">
        <v>188</v>
      </c>
      <c r="K361" s="99" t="s">
        <v>5827</v>
      </c>
      <c r="L361" s="99" t="s">
        <v>6479</v>
      </c>
      <c r="M361" s="99" t="s">
        <v>207</v>
      </c>
      <c r="N361" s="99" t="s">
        <v>472</v>
      </c>
      <c r="O361" s="99" t="s">
        <v>214</v>
      </c>
      <c r="P361" s="102">
        <v>2636179600</v>
      </c>
      <c r="Q361" s="102">
        <v>623086450</v>
      </c>
      <c r="R361" s="102">
        <v>0</v>
      </c>
      <c r="S361" s="99" t="s">
        <v>200</v>
      </c>
      <c r="T361" s="101" t="s">
        <v>24</v>
      </c>
      <c r="U361" s="99" t="s">
        <v>24</v>
      </c>
      <c r="V361" s="102">
        <v>0</v>
      </c>
      <c r="W361" s="99" t="s">
        <v>24</v>
      </c>
      <c r="X361" s="102">
        <v>0</v>
      </c>
      <c r="Y361" s="99" t="s">
        <v>24</v>
      </c>
    </row>
    <row r="362" spans="1:25" ht="15" thickBot="1" x14ac:dyDescent="0.35">
      <c r="A362" s="89">
        <v>352</v>
      </c>
      <c r="B362" s="41" t="s">
        <v>5524</v>
      </c>
      <c r="C362" s="99" t="s">
        <v>54</v>
      </c>
      <c r="D362" s="99"/>
      <c r="E362" s="100" t="s">
        <v>6480</v>
      </c>
      <c r="F362" s="101">
        <v>43003</v>
      </c>
      <c r="G362" s="99" t="s">
        <v>194</v>
      </c>
      <c r="H362" s="99" t="s">
        <v>328</v>
      </c>
      <c r="I362" s="99" t="s">
        <v>196</v>
      </c>
      <c r="J362" s="99" t="s">
        <v>188</v>
      </c>
      <c r="K362" s="99" t="s">
        <v>5827</v>
      </c>
      <c r="L362" s="99" t="s">
        <v>6481</v>
      </c>
      <c r="M362" s="99" t="s">
        <v>207</v>
      </c>
      <c r="N362" s="99" t="s">
        <v>472</v>
      </c>
      <c r="O362" s="99" t="s">
        <v>219</v>
      </c>
      <c r="P362" s="102">
        <v>1526174951</v>
      </c>
      <c r="Q362" s="102">
        <v>1209786000</v>
      </c>
      <c r="R362" s="102">
        <v>0</v>
      </c>
      <c r="S362" s="99" t="s">
        <v>200</v>
      </c>
      <c r="T362" s="101" t="s">
        <v>24</v>
      </c>
      <c r="U362" s="99" t="s">
        <v>24</v>
      </c>
      <c r="V362" s="102">
        <v>0</v>
      </c>
      <c r="W362" s="99" t="s">
        <v>24</v>
      </c>
      <c r="X362" s="102">
        <v>0</v>
      </c>
      <c r="Y362" s="99" t="s">
        <v>24</v>
      </c>
    </row>
    <row r="363" spans="1:25" ht="15" thickBot="1" x14ac:dyDescent="0.35">
      <c r="A363" s="89">
        <v>353</v>
      </c>
      <c r="B363" s="41" t="s">
        <v>5526</v>
      </c>
      <c r="C363" s="99" t="s">
        <v>54</v>
      </c>
      <c r="D363" s="99"/>
      <c r="E363" s="100" t="s">
        <v>6482</v>
      </c>
      <c r="F363" s="101">
        <v>42765</v>
      </c>
      <c r="G363" s="99" t="s">
        <v>194</v>
      </c>
      <c r="H363" s="99" t="s">
        <v>328</v>
      </c>
      <c r="I363" s="99" t="s">
        <v>196</v>
      </c>
      <c r="J363" s="99" t="s">
        <v>188</v>
      </c>
      <c r="K363" s="99" t="s">
        <v>5815</v>
      </c>
      <c r="L363" s="99" t="s">
        <v>6483</v>
      </c>
      <c r="M363" s="99" t="s">
        <v>207</v>
      </c>
      <c r="N363" s="99" t="s">
        <v>472</v>
      </c>
      <c r="O363" s="99" t="s">
        <v>219</v>
      </c>
      <c r="P363" s="102">
        <v>545553310</v>
      </c>
      <c r="Q363" s="102">
        <v>494893000</v>
      </c>
      <c r="R363" s="102">
        <v>0</v>
      </c>
      <c r="S363" s="99" t="s">
        <v>200</v>
      </c>
      <c r="T363" s="101" t="s">
        <v>24</v>
      </c>
      <c r="U363" s="99" t="s">
        <v>24</v>
      </c>
      <c r="V363" s="102">
        <v>0</v>
      </c>
      <c r="W363" s="99" t="s">
        <v>24</v>
      </c>
      <c r="X363" s="102">
        <v>0</v>
      </c>
      <c r="Y363" s="99" t="s">
        <v>24</v>
      </c>
    </row>
    <row r="364" spans="1:25" ht="15" thickBot="1" x14ac:dyDescent="0.35">
      <c r="A364" s="89">
        <v>354</v>
      </c>
      <c r="B364" s="41" t="s">
        <v>5527</v>
      </c>
      <c r="C364" s="99" t="s">
        <v>54</v>
      </c>
      <c r="D364" s="99"/>
      <c r="E364" s="100" t="s">
        <v>6484</v>
      </c>
      <c r="F364" s="101">
        <v>42704</v>
      </c>
      <c r="G364" s="99" t="s">
        <v>194</v>
      </c>
      <c r="H364" s="99" t="s">
        <v>310</v>
      </c>
      <c r="I364" s="99" t="s">
        <v>196</v>
      </c>
      <c r="J364" s="99" t="s">
        <v>188</v>
      </c>
      <c r="K364" s="99" t="s">
        <v>5827</v>
      </c>
      <c r="L364" s="99" t="s">
        <v>6485</v>
      </c>
      <c r="M364" s="99" t="s">
        <v>206</v>
      </c>
      <c r="N364" s="99" t="s">
        <v>470</v>
      </c>
      <c r="O364" s="99" t="s">
        <v>190</v>
      </c>
      <c r="P364" s="102">
        <v>482654430</v>
      </c>
      <c r="Q364" s="102">
        <v>406639741</v>
      </c>
      <c r="R364" s="102">
        <v>0</v>
      </c>
      <c r="S364" s="99" t="s">
        <v>200</v>
      </c>
      <c r="T364" s="101" t="s">
        <v>24</v>
      </c>
      <c r="U364" s="99" t="s">
        <v>24</v>
      </c>
      <c r="V364" s="102">
        <v>0</v>
      </c>
      <c r="W364" s="99" t="s">
        <v>24</v>
      </c>
      <c r="X364" s="102">
        <v>0</v>
      </c>
      <c r="Y364" s="99" t="s">
        <v>24</v>
      </c>
    </row>
    <row r="365" spans="1:25" ht="15" thickBot="1" x14ac:dyDescent="0.35">
      <c r="A365" s="89">
        <v>355</v>
      </c>
      <c r="B365" s="41" t="s">
        <v>5528</v>
      </c>
      <c r="C365" s="99" t="s">
        <v>54</v>
      </c>
      <c r="D365" s="99"/>
      <c r="E365" s="100" t="s">
        <v>6486</v>
      </c>
      <c r="F365" s="101">
        <v>43172</v>
      </c>
      <c r="G365" s="99" t="s">
        <v>194</v>
      </c>
      <c r="H365" s="99" t="s">
        <v>291</v>
      </c>
      <c r="I365" s="99" t="s">
        <v>196</v>
      </c>
      <c r="J365" s="99" t="s">
        <v>188</v>
      </c>
      <c r="K365" s="99" t="s">
        <v>5794</v>
      </c>
      <c r="L365" s="99" t="s">
        <v>7216</v>
      </c>
      <c r="M365" s="99" t="s">
        <v>206</v>
      </c>
      <c r="N365" s="99" t="s">
        <v>470</v>
      </c>
      <c r="O365" s="99" t="s">
        <v>190</v>
      </c>
      <c r="P365" s="102">
        <v>4522404319</v>
      </c>
      <c r="Q365" s="102">
        <v>4045439136</v>
      </c>
      <c r="R365" s="102">
        <v>0</v>
      </c>
      <c r="S365" s="99" t="s">
        <v>200</v>
      </c>
      <c r="T365" s="101" t="s">
        <v>24</v>
      </c>
      <c r="U365" s="99" t="s">
        <v>24</v>
      </c>
      <c r="V365" s="102">
        <v>0</v>
      </c>
      <c r="W365" s="99" t="s">
        <v>24</v>
      </c>
      <c r="X365" s="102">
        <v>0</v>
      </c>
      <c r="Y365" s="99" t="s">
        <v>24</v>
      </c>
    </row>
    <row r="366" spans="1:25" ht="15" thickBot="1" x14ac:dyDescent="0.35">
      <c r="A366" s="89">
        <v>356</v>
      </c>
      <c r="B366" s="41" t="s">
        <v>5529</v>
      </c>
      <c r="C366" s="99" t="s">
        <v>54</v>
      </c>
      <c r="D366" s="99"/>
      <c r="E366" s="100" t="s">
        <v>6487</v>
      </c>
      <c r="F366" s="101">
        <v>42832</v>
      </c>
      <c r="G366" s="99" t="s">
        <v>194</v>
      </c>
      <c r="H366" s="99" t="s">
        <v>328</v>
      </c>
      <c r="I366" s="99" t="s">
        <v>196</v>
      </c>
      <c r="J366" s="99" t="s">
        <v>188</v>
      </c>
      <c r="K366" s="99" t="s">
        <v>5893</v>
      </c>
      <c r="L366" s="99" t="s">
        <v>6488</v>
      </c>
      <c r="M366" s="99" t="s">
        <v>227</v>
      </c>
      <c r="N366" s="99" t="s">
        <v>688</v>
      </c>
      <c r="O366" s="99" t="s">
        <v>190</v>
      </c>
      <c r="P366" s="102">
        <v>445630200</v>
      </c>
      <c r="Q366" s="102">
        <v>445630200</v>
      </c>
      <c r="R366" s="102">
        <v>0</v>
      </c>
      <c r="S366" s="99" t="s">
        <v>200</v>
      </c>
      <c r="T366" s="101" t="s">
        <v>24</v>
      </c>
      <c r="U366" s="99" t="s">
        <v>24</v>
      </c>
      <c r="V366" s="102">
        <v>0</v>
      </c>
      <c r="W366" s="99" t="s">
        <v>24</v>
      </c>
      <c r="X366" s="102">
        <v>0</v>
      </c>
      <c r="Y366" s="99" t="s">
        <v>24</v>
      </c>
    </row>
    <row r="367" spans="1:25" ht="15" thickBot="1" x14ac:dyDescent="0.35">
      <c r="A367" s="89">
        <v>357</v>
      </c>
      <c r="B367" s="41" t="s">
        <v>5530</v>
      </c>
      <c r="C367" s="99" t="s">
        <v>54</v>
      </c>
      <c r="D367" s="99"/>
      <c r="E367" s="100" t="s">
        <v>6489</v>
      </c>
      <c r="F367" s="101">
        <v>43230</v>
      </c>
      <c r="G367" s="99" t="s">
        <v>194</v>
      </c>
      <c r="H367" s="99" t="s">
        <v>328</v>
      </c>
      <c r="I367" s="99" t="s">
        <v>196</v>
      </c>
      <c r="J367" s="99" t="s">
        <v>188</v>
      </c>
      <c r="K367" s="99" t="s">
        <v>5827</v>
      </c>
      <c r="L367" s="99" t="s">
        <v>7217</v>
      </c>
      <c r="M367" s="99" t="s">
        <v>231</v>
      </c>
      <c r="N367" s="99" t="s">
        <v>731</v>
      </c>
      <c r="O367" s="99" t="s">
        <v>208</v>
      </c>
      <c r="P367" s="102">
        <v>16529571054</v>
      </c>
      <c r="Q367" s="102">
        <v>14892206400</v>
      </c>
      <c r="R367" s="102">
        <v>0</v>
      </c>
      <c r="S367" s="99" t="s">
        <v>200</v>
      </c>
      <c r="T367" s="101" t="s">
        <v>24</v>
      </c>
      <c r="U367" s="99" t="s">
        <v>24</v>
      </c>
      <c r="V367" s="102">
        <v>0</v>
      </c>
      <c r="W367" s="99" t="s">
        <v>24</v>
      </c>
      <c r="X367" s="102">
        <v>0</v>
      </c>
      <c r="Y367" s="99" t="s">
        <v>24</v>
      </c>
    </row>
    <row r="368" spans="1:25" ht="15" thickBot="1" x14ac:dyDescent="0.35">
      <c r="A368" s="89">
        <v>358</v>
      </c>
      <c r="B368" s="41" t="s">
        <v>5532</v>
      </c>
      <c r="C368" s="99" t="s">
        <v>54</v>
      </c>
      <c r="D368" s="99"/>
      <c r="E368" s="100" t="s">
        <v>6490</v>
      </c>
      <c r="F368" s="101">
        <v>43146</v>
      </c>
      <c r="G368" s="99" t="s">
        <v>194</v>
      </c>
      <c r="H368" s="99" t="s">
        <v>328</v>
      </c>
      <c r="I368" s="99" t="s">
        <v>258</v>
      </c>
      <c r="J368" s="99" t="s">
        <v>188</v>
      </c>
      <c r="K368" s="99" t="s">
        <v>5827</v>
      </c>
      <c r="L368" s="99" t="s">
        <v>6491</v>
      </c>
      <c r="M368" s="99" t="s">
        <v>231</v>
      </c>
      <c r="N368" s="99" t="s">
        <v>731</v>
      </c>
      <c r="O368" s="99" t="s">
        <v>208</v>
      </c>
      <c r="P368" s="102">
        <v>454263000</v>
      </c>
      <c r="Q368" s="102">
        <v>390621000</v>
      </c>
      <c r="R368" s="102">
        <v>0</v>
      </c>
      <c r="S368" s="99" t="s">
        <v>200</v>
      </c>
      <c r="T368" s="101" t="s">
        <v>24</v>
      </c>
      <c r="U368" s="99" t="s">
        <v>24</v>
      </c>
      <c r="V368" s="102">
        <v>0</v>
      </c>
      <c r="W368" s="99" t="s">
        <v>24</v>
      </c>
      <c r="X368" s="102">
        <v>0</v>
      </c>
      <c r="Y368" s="99" t="s">
        <v>24</v>
      </c>
    </row>
    <row r="369" spans="1:25" ht="15" thickBot="1" x14ac:dyDescent="0.35">
      <c r="A369" s="89">
        <v>359</v>
      </c>
      <c r="B369" s="41" t="s">
        <v>5533</v>
      </c>
      <c r="C369" s="99" t="s">
        <v>54</v>
      </c>
      <c r="D369" s="99"/>
      <c r="E369" s="100" t="s">
        <v>6492</v>
      </c>
      <c r="F369" s="101">
        <v>43552</v>
      </c>
      <c r="G369" s="99" t="s">
        <v>194</v>
      </c>
      <c r="H369" s="99" t="s">
        <v>328</v>
      </c>
      <c r="I369" s="99" t="s">
        <v>196</v>
      </c>
      <c r="J369" s="99" t="s">
        <v>188</v>
      </c>
      <c r="K369" s="99" t="s">
        <v>5893</v>
      </c>
      <c r="L369" s="99" t="s">
        <v>6493</v>
      </c>
      <c r="M369" s="99" t="s">
        <v>231</v>
      </c>
      <c r="N369" s="99" t="s">
        <v>731</v>
      </c>
      <c r="O369" s="99" t="s">
        <v>190</v>
      </c>
      <c r="P369" s="102">
        <v>1090231200</v>
      </c>
      <c r="Q369" s="102">
        <v>414058000</v>
      </c>
      <c r="R369" s="102">
        <v>0</v>
      </c>
      <c r="S369" s="99" t="s">
        <v>200</v>
      </c>
      <c r="T369" s="101" t="s">
        <v>24</v>
      </c>
      <c r="U369" s="99" t="s">
        <v>24</v>
      </c>
      <c r="V369" s="102">
        <v>0</v>
      </c>
      <c r="W369" s="99" t="s">
        <v>24</v>
      </c>
      <c r="X369" s="102">
        <v>0</v>
      </c>
      <c r="Y369" s="99" t="s">
        <v>24</v>
      </c>
    </row>
    <row r="370" spans="1:25" ht="15" thickBot="1" x14ac:dyDescent="0.35">
      <c r="A370" s="89">
        <v>360</v>
      </c>
      <c r="B370" s="41" t="s">
        <v>5534</v>
      </c>
      <c r="C370" s="99" t="s">
        <v>54</v>
      </c>
      <c r="D370" s="99"/>
      <c r="E370" s="100" t="s">
        <v>6494</v>
      </c>
      <c r="F370" s="101">
        <v>43334</v>
      </c>
      <c r="G370" s="99" t="s">
        <v>194</v>
      </c>
      <c r="H370" s="99" t="s">
        <v>328</v>
      </c>
      <c r="I370" s="99" t="s">
        <v>196</v>
      </c>
      <c r="J370" s="99" t="s">
        <v>188</v>
      </c>
      <c r="K370" s="99" t="s">
        <v>5893</v>
      </c>
      <c r="L370" s="99" t="s">
        <v>7218</v>
      </c>
      <c r="M370" s="99" t="s">
        <v>235</v>
      </c>
      <c r="N370" s="99" t="s">
        <v>757</v>
      </c>
      <c r="O370" s="99" t="s">
        <v>208</v>
      </c>
      <c r="P370" s="102">
        <v>21622918800</v>
      </c>
      <c r="Q370" s="102">
        <v>368858500</v>
      </c>
      <c r="R370" s="102">
        <v>0</v>
      </c>
      <c r="S370" s="99" t="s">
        <v>200</v>
      </c>
      <c r="T370" s="101" t="s">
        <v>24</v>
      </c>
      <c r="U370" s="99" t="s">
        <v>24</v>
      </c>
      <c r="V370" s="102">
        <v>0</v>
      </c>
      <c r="W370" s="99" t="s">
        <v>24</v>
      </c>
      <c r="X370" s="102">
        <v>0</v>
      </c>
      <c r="Y370" s="99" t="s">
        <v>24</v>
      </c>
    </row>
    <row r="371" spans="1:25" ht="15" thickBot="1" x14ac:dyDescent="0.35">
      <c r="A371" s="89">
        <v>361</v>
      </c>
      <c r="B371" s="41" t="s">
        <v>5535</v>
      </c>
      <c r="C371" s="99" t="s">
        <v>54</v>
      </c>
      <c r="D371" s="99"/>
      <c r="E371" s="100" t="s">
        <v>6495</v>
      </c>
      <c r="F371" s="101">
        <v>42607</v>
      </c>
      <c r="G371" s="99" t="s">
        <v>194</v>
      </c>
      <c r="H371" s="99" t="s">
        <v>328</v>
      </c>
      <c r="I371" s="99" t="s">
        <v>196</v>
      </c>
      <c r="J371" s="99" t="s">
        <v>188</v>
      </c>
      <c r="K371" s="99" t="s">
        <v>5893</v>
      </c>
      <c r="L371" s="99" t="s">
        <v>6496</v>
      </c>
      <c r="M371" s="99" t="s">
        <v>235</v>
      </c>
      <c r="N371" s="99" t="s">
        <v>757</v>
      </c>
      <c r="O371" s="99" t="s">
        <v>219</v>
      </c>
      <c r="P371" s="102">
        <v>1003479842</v>
      </c>
      <c r="Q371" s="102">
        <v>90000000</v>
      </c>
      <c r="R371" s="102">
        <v>0</v>
      </c>
      <c r="S371" s="99" t="s">
        <v>200</v>
      </c>
      <c r="T371" s="101" t="s">
        <v>24</v>
      </c>
      <c r="U371" s="99" t="s">
        <v>24</v>
      </c>
      <c r="V371" s="102">
        <v>0</v>
      </c>
      <c r="W371" s="99" t="s">
        <v>24</v>
      </c>
      <c r="X371" s="102">
        <v>0</v>
      </c>
      <c r="Y371" s="99" t="s">
        <v>24</v>
      </c>
    </row>
    <row r="372" spans="1:25" ht="15" thickBot="1" x14ac:dyDescent="0.35">
      <c r="A372" s="89">
        <v>362</v>
      </c>
      <c r="B372" s="41" t="s">
        <v>5536</v>
      </c>
      <c r="C372" s="99" t="s">
        <v>54</v>
      </c>
      <c r="D372" s="99"/>
      <c r="E372" s="100" t="s">
        <v>6497</v>
      </c>
      <c r="F372" s="101">
        <v>43342</v>
      </c>
      <c r="G372" s="99" t="s">
        <v>194</v>
      </c>
      <c r="H372" s="99" t="s">
        <v>310</v>
      </c>
      <c r="I372" s="99" t="s">
        <v>196</v>
      </c>
      <c r="J372" s="99" t="s">
        <v>188</v>
      </c>
      <c r="K372" s="99" t="s">
        <v>5827</v>
      </c>
      <c r="L372" s="99" t="s">
        <v>6498</v>
      </c>
      <c r="M372" s="99" t="s">
        <v>247</v>
      </c>
      <c r="N372" s="99" t="s">
        <v>936</v>
      </c>
      <c r="O372" s="99" t="s">
        <v>214</v>
      </c>
      <c r="P372" s="102">
        <v>25022520</v>
      </c>
      <c r="Q372" s="102">
        <v>22576943</v>
      </c>
      <c r="R372" s="102">
        <v>0</v>
      </c>
      <c r="S372" s="99" t="s">
        <v>200</v>
      </c>
      <c r="T372" s="101" t="s">
        <v>24</v>
      </c>
      <c r="U372" s="99" t="s">
        <v>24</v>
      </c>
      <c r="V372" s="102">
        <v>0</v>
      </c>
      <c r="W372" s="99" t="s">
        <v>24</v>
      </c>
      <c r="X372" s="102">
        <v>0</v>
      </c>
      <c r="Y372" s="99" t="s">
        <v>24</v>
      </c>
    </row>
    <row r="373" spans="1:25" ht="15" thickBot="1" x14ac:dyDescent="0.35">
      <c r="A373" s="89">
        <v>363</v>
      </c>
      <c r="B373" s="41" t="s">
        <v>5538</v>
      </c>
      <c r="C373" s="99" t="s">
        <v>54</v>
      </c>
      <c r="D373" s="99"/>
      <c r="E373" s="100" t="s">
        <v>6499</v>
      </c>
      <c r="F373" s="101">
        <v>42852</v>
      </c>
      <c r="G373" s="99" t="s">
        <v>194</v>
      </c>
      <c r="H373" s="99" t="s">
        <v>328</v>
      </c>
      <c r="I373" s="99" t="s">
        <v>254</v>
      </c>
      <c r="J373" s="99" t="s">
        <v>188</v>
      </c>
      <c r="K373" s="99" t="s">
        <v>5893</v>
      </c>
      <c r="L373" s="99" t="s">
        <v>7219</v>
      </c>
      <c r="M373" s="99" t="s">
        <v>274</v>
      </c>
      <c r="N373" s="99" t="s">
        <v>1185</v>
      </c>
      <c r="O373" s="99" t="s">
        <v>219</v>
      </c>
      <c r="P373" s="102">
        <v>6489952332</v>
      </c>
      <c r="Q373" s="102">
        <v>12494210000</v>
      </c>
      <c r="R373" s="102">
        <v>0</v>
      </c>
      <c r="S373" s="99" t="s">
        <v>200</v>
      </c>
      <c r="T373" s="101" t="s">
        <v>24</v>
      </c>
      <c r="U373" s="99" t="s">
        <v>24</v>
      </c>
      <c r="V373" s="102">
        <v>0</v>
      </c>
      <c r="W373" s="99" t="s">
        <v>24</v>
      </c>
      <c r="X373" s="102">
        <v>0</v>
      </c>
      <c r="Y373" s="99" t="s">
        <v>24</v>
      </c>
    </row>
    <row r="374" spans="1:25" ht="15" thickBot="1" x14ac:dyDescent="0.35">
      <c r="A374" s="89">
        <v>364</v>
      </c>
      <c r="B374" s="41" t="s">
        <v>5539</v>
      </c>
      <c r="C374" s="99" t="s">
        <v>54</v>
      </c>
      <c r="D374" s="99"/>
      <c r="E374" s="100" t="s">
        <v>6500</v>
      </c>
      <c r="F374" s="101">
        <v>43500</v>
      </c>
      <c r="G374" s="99" t="s">
        <v>210</v>
      </c>
      <c r="H374" s="99" t="s">
        <v>314</v>
      </c>
      <c r="I374" s="99" t="s">
        <v>196</v>
      </c>
      <c r="J374" s="99" t="s">
        <v>188</v>
      </c>
      <c r="K374" s="99" t="s">
        <v>5805</v>
      </c>
      <c r="L374" s="99" t="s">
        <v>6501</v>
      </c>
      <c r="M374" s="99" t="s">
        <v>277</v>
      </c>
      <c r="N374" s="99" t="s">
        <v>1273</v>
      </c>
      <c r="O374" s="99" t="s">
        <v>208</v>
      </c>
      <c r="P374" s="102">
        <v>18170520</v>
      </c>
      <c r="Q374" s="102">
        <v>16562320</v>
      </c>
      <c r="R374" s="102">
        <v>0</v>
      </c>
      <c r="S374" s="99" t="s">
        <v>200</v>
      </c>
      <c r="T374" s="101" t="s">
        <v>24</v>
      </c>
      <c r="U374" s="99" t="s">
        <v>24</v>
      </c>
      <c r="V374" s="102">
        <v>0</v>
      </c>
      <c r="W374" s="99" t="s">
        <v>24</v>
      </c>
      <c r="X374" s="102">
        <v>0</v>
      </c>
      <c r="Y374" s="99" t="s">
        <v>24</v>
      </c>
    </row>
    <row r="375" spans="1:25" ht="15" thickBot="1" x14ac:dyDescent="0.35">
      <c r="A375" s="89">
        <v>365</v>
      </c>
      <c r="B375" s="41" t="s">
        <v>5540</v>
      </c>
      <c r="C375" s="99" t="s">
        <v>54</v>
      </c>
      <c r="D375" s="99"/>
      <c r="E375" s="100" t="s">
        <v>6502</v>
      </c>
      <c r="F375" s="101">
        <v>43718</v>
      </c>
      <c r="G375" s="99" t="s">
        <v>194</v>
      </c>
      <c r="H375" s="99" t="s">
        <v>310</v>
      </c>
      <c r="I375" s="99" t="s">
        <v>196</v>
      </c>
      <c r="J375" s="99" t="s">
        <v>188</v>
      </c>
      <c r="K375" s="99" t="s">
        <v>5930</v>
      </c>
      <c r="L375" s="99" t="s">
        <v>6503</v>
      </c>
      <c r="M375" s="99" t="s">
        <v>206</v>
      </c>
      <c r="N375" s="99" t="s">
        <v>470</v>
      </c>
      <c r="O375" s="99" t="s">
        <v>208</v>
      </c>
      <c r="P375" s="102">
        <v>203727827</v>
      </c>
      <c r="Q375" s="102">
        <v>191140660</v>
      </c>
      <c r="R375" s="102">
        <v>0</v>
      </c>
      <c r="S375" s="99" t="s">
        <v>200</v>
      </c>
      <c r="T375" s="101" t="s">
        <v>24</v>
      </c>
      <c r="U375" s="99" t="s">
        <v>24</v>
      </c>
      <c r="V375" s="102">
        <v>0</v>
      </c>
      <c r="W375" s="99" t="s">
        <v>24</v>
      </c>
      <c r="X375" s="102">
        <v>0</v>
      </c>
      <c r="Y375" s="99" t="s">
        <v>24</v>
      </c>
    </row>
    <row r="376" spans="1:25" ht="15" thickBot="1" x14ac:dyDescent="0.35">
      <c r="A376" s="89">
        <v>366</v>
      </c>
      <c r="B376" s="41" t="s">
        <v>5541</v>
      </c>
      <c r="C376" s="99" t="s">
        <v>54</v>
      </c>
      <c r="D376" s="99"/>
      <c r="E376" s="100" t="s">
        <v>6504</v>
      </c>
      <c r="F376" s="101">
        <v>43707</v>
      </c>
      <c r="G376" s="99" t="s">
        <v>194</v>
      </c>
      <c r="H376" s="99" t="s">
        <v>328</v>
      </c>
      <c r="I376" s="99" t="s">
        <v>196</v>
      </c>
      <c r="J376" s="99" t="s">
        <v>188</v>
      </c>
      <c r="K376" s="99" t="s">
        <v>5930</v>
      </c>
      <c r="L376" s="99" t="s">
        <v>6505</v>
      </c>
      <c r="M376" s="99" t="s">
        <v>277</v>
      </c>
      <c r="N376" s="99" t="s">
        <v>1273</v>
      </c>
      <c r="O376" s="99" t="s">
        <v>208</v>
      </c>
      <c r="P376" s="102">
        <v>25983843600</v>
      </c>
      <c r="Q376" s="102">
        <v>764741812</v>
      </c>
      <c r="R376" s="102">
        <v>0</v>
      </c>
      <c r="S376" s="99" t="s">
        <v>200</v>
      </c>
      <c r="T376" s="101" t="s">
        <v>24</v>
      </c>
      <c r="U376" s="99" t="s">
        <v>24</v>
      </c>
      <c r="V376" s="102">
        <v>0</v>
      </c>
      <c r="W376" s="99" t="s">
        <v>24</v>
      </c>
      <c r="X376" s="102">
        <v>0</v>
      </c>
      <c r="Y376" s="99" t="s">
        <v>24</v>
      </c>
    </row>
    <row r="377" spans="1:25" ht="15" thickBot="1" x14ac:dyDescent="0.35">
      <c r="A377" s="89">
        <v>367</v>
      </c>
      <c r="B377" s="41" t="s">
        <v>5542</v>
      </c>
      <c r="C377" s="99" t="s">
        <v>54</v>
      </c>
      <c r="D377" s="99"/>
      <c r="E377" s="100" t="s">
        <v>6506</v>
      </c>
      <c r="F377" s="101">
        <v>43759</v>
      </c>
      <c r="G377" s="99" t="s">
        <v>210</v>
      </c>
      <c r="H377" s="99" t="s">
        <v>314</v>
      </c>
      <c r="I377" s="99" t="s">
        <v>196</v>
      </c>
      <c r="J377" s="99" t="s">
        <v>188</v>
      </c>
      <c r="K377" s="99" t="s">
        <v>5805</v>
      </c>
      <c r="L377" s="99" t="s">
        <v>6507</v>
      </c>
      <c r="M377" s="99" t="s">
        <v>207</v>
      </c>
      <c r="N377" s="99" t="s">
        <v>472</v>
      </c>
      <c r="O377" s="99" t="s">
        <v>208</v>
      </c>
      <c r="P377" s="102">
        <v>153430874</v>
      </c>
      <c r="Q377" s="102">
        <v>144188205</v>
      </c>
      <c r="R377" s="102">
        <v>0</v>
      </c>
      <c r="S377" s="99" t="s">
        <v>200</v>
      </c>
      <c r="T377" s="101" t="s">
        <v>24</v>
      </c>
      <c r="U377" s="99" t="s">
        <v>24</v>
      </c>
      <c r="V377" s="102">
        <v>0</v>
      </c>
      <c r="W377" s="99" t="s">
        <v>24</v>
      </c>
      <c r="X377" s="102">
        <v>0</v>
      </c>
      <c r="Y377" s="99" t="s">
        <v>24</v>
      </c>
    </row>
    <row r="378" spans="1:25" ht="15" thickBot="1" x14ac:dyDescent="0.35">
      <c r="A378" s="89">
        <v>368</v>
      </c>
      <c r="B378" s="41" t="s">
        <v>5544</v>
      </c>
      <c r="C378" s="99" t="s">
        <v>54</v>
      </c>
      <c r="D378" s="99"/>
      <c r="E378" s="100" t="s">
        <v>6508</v>
      </c>
      <c r="F378" s="101">
        <v>43777</v>
      </c>
      <c r="G378" s="99" t="s">
        <v>194</v>
      </c>
      <c r="H378" s="99" t="s">
        <v>310</v>
      </c>
      <c r="I378" s="99" t="s">
        <v>196</v>
      </c>
      <c r="J378" s="99" t="s">
        <v>188</v>
      </c>
      <c r="K378" s="99" t="s">
        <v>5930</v>
      </c>
      <c r="L378" s="99" t="s">
        <v>6509</v>
      </c>
      <c r="M378" s="99" t="s">
        <v>265</v>
      </c>
      <c r="N378" s="99" t="s">
        <v>1116</v>
      </c>
      <c r="O378" s="99" t="s">
        <v>208</v>
      </c>
      <c r="P378" s="102">
        <v>23354278</v>
      </c>
      <c r="Q378" s="102">
        <v>21970759</v>
      </c>
      <c r="R378" s="102">
        <v>0</v>
      </c>
      <c r="S378" s="99" t="s">
        <v>200</v>
      </c>
      <c r="T378" s="101" t="s">
        <v>24</v>
      </c>
      <c r="U378" s="99" t="s">
        <v>24</v>
      </c>
      <c r="V378" s="102">
        <v>0</v>
      </c>
      <c r="W378" s="99" t="s">
        <v>24</v>
      </c>
      <c r="X378" s="102">
        <v>0</v>
      </c>
      <c r="Y378" s="99" t="s">
        <v>24</v>
      </c>
    </row>
    <row r="379" spans="1:25" ht="15" thickBot="1" x14ac:dyDescent="0.35">
      <c r="A379" s="89">
        <v>369</v>
      </c>
      <c r="B379" s="41" t="s">
        <v>5545</v>
      </c>
      <c r="C379" s="99" t="s">
        <v>54</v>
      </c>
      <c r="D379" s="99"/>
      <c r="E379" s="100" t="s">
        <v>6510</v>
      </c>
      <c r="F379" s="101">
        <v>43738</v>
      </c>
      <c r="G379" s="99" t="s">
        <v>194</v>
      </c>
      <c r="H379" s="99" t="s">
        <v>310</v>
      </c>
      <c r="I379" s="99" t="s">
        <v>196</v>
      </c>
      <c r="J379" s="99" t="s">
        <v>188</v>
      </c>
      <c r="K379" s="99" t="s">
        <v>5812</v>
      </c>
      <c r="L379" s="99" t="s">
        <v>6367</v>
      </c>
      <c r="M379" s="99" t="s">
        <v>189</v>
      </c>
      <c r="N379" s="99" t="s">
        <v>305</v>
      </c>
      <c r="O379" s="99" t="s">
        <v>219</v>
      </c>
      <c r="P379" s="102">
        <v>242025793</v>
      </c>
      <c r="Q379" s="102">
        <v>227072416</v>
      </c>
      <c r="R379" s="102">
        <v>242025793</v>
      </c>
      <c r="S379" s="99" t="s">
        <v>200</v>
      </c>
      <c r="T379" s="101" t="s">
        <v>24</v>
      </c>
      <c r="U379" s="99" t="s">
        <v>24</v>
      </c>
      <c r="V379" s="102">
        <v>0</v>
      </c>
      <c r="W379" s="99" t="s">
        <v>24</v>
      </c>
      <c r="X379" s="102">
        <v>0</v>
      </c>
      <c r="Y379" s="99" t="s">
        <v>24</v>
      </c>
    </row>
    <row r="380" spans="1:25" ht="15" thickBot="1" x14ac:dyDescent="0.35">
      <c r="A380" s="89">
        <v>370</v>
      </c>
      <c r="B380" s="41" t="s">
        <v>5546</v>
      </c>
      <c r="C380" s="99" t="s">
        <v>54</v>
      </c>
      <c r="D380" s="99"/>
      <c r="E380" s="100" t="s">
        <v>6511</v>
      </c>
      <c r="F380" s="101">
        <v>43801</v>
      </c>
      <c r="G380" s="99" t="s">
        <v>194</v>
      </c>
      <c r="H380" s="99" t="s">
        <v>328</v>
      </c>
      <c r="I380" s="99" t="s">
        <v>196</v>
      </c>
      <c r="J380" s="99" t="s">
        <v>188</v>
      </c>
      <c r="K380" s="99" t="s">
        <v>5812</v>
      </c>
      <c r="L380" s="99" t="s">
        <v>6512</v>
      </c>
      <c r="M380" s="99" t="s">
        <v>206</v>
      </c>
      <c r="N380" s="99" t="s">
        <v>470</v>
      </c>
      <c r="O380" s="99" t="s">
        <v>208</v>
      </c>
      <c r="P380" s="102">
        <v>186002674</v>
      </c>
      <c r="Q380" s="102">
        <v>9800000</v>
      </c>
      <c r="R380" s="102">
        <v>0</v>
      </c>
      <c r="S380" s="99" t="s">
        <v>200</v>
      </c>
      <c r="T380" s="101" t="s">
        <v>24</v>
      </c>
      <c r="U380" s="99" t="s">
        <v>24</v>
      </c>
      <c r="V380" s="102">
        <v>0</v>
      </c>
      <c r="W380" s="99" t="s">
        <v>24</v>
      </c>
      <c r="X380" s="102">
        <v>0</v>
      </c>
      <c r="Y380" s="99" t="s">
        <v>24</v>
      </c>
    </row>
    <row r="381" spans="1:25" ht="15" thickBot="1" x14ac:dyDescent="0.35">
      <c r="A381" s="89">
        <v>371</v>
      </c>
      <c r="B381" s="41" t="s">
        <v>5547</v>
      </c>
      <c r="C381" s="99" t="s">
        <v>54</v>
      </c>
      <c r="D381" s="99"/>
      <c r="E381" s="100" t="s">
        <v>6513</v>
      </c>
      <c r="F381" s="101">
        <v>43774</v>
      </c>
      <c r="G381" s="99" t="s">
        <v>194</v>
      </c>
      <c r="H381" s="99" t="s">
        <v>245</v>
      </c>
      <c r="I381" s="99" t="s">
        <v>187</v>
      </c>
      <c r="J381" s="99" t="s">
        <v>188</v>
      </c>
      <c r="K381" s="99" t="s">
        <v>5794</v>
      </c>
      <c r="L381" s="99" t="s">
        <v>6514</v>
      </c>
      <c r="M381" s="99" t="s">
        <v>274</v>
      </c>
      <c r="N381" s="99" t="s">
        <v>1185</v>
      </c>
      <c r="O381" s="99" t="s">
        <v>208</v>
      </c>
      <c r="P381" s="102">
        <v>519584</v>
      </c>
      <c r="Q381" s="102">
        <v>0</v>
      </c>
      <c r="R381" s="102">
        <v>0</v>
      </c>
      <c r="S381" s="99" t="s">
        <v>200</v>
      </c>
      <c r="T381" s="101" t="s">
        <v>24</v>
      </c>
      <c r="U381" s="99" t="s">
        <v>24</v>
      </c>
      <c r="V381" s="102">
        <v>0</v>
      </c>
      <c r="W381" s="99" t="s">
        <v>24</v>
      </c>
      <c r="X381" s="102">
        <v>0</v>
      </c>
      <c r="Y381" s="99" t="s">
        <v>24</v>
      </c>
    </row>
    <row r="382" spans="1:25" ht="15" thickBot="1" x14ac:dyDescent="0.35">
      <c r="A382" s="89">
        <v>372</v>
      </c>
      <c r="B382" s="41" t="s">
        <v>5548</v>
      </c>
      <c r="C382" s="99" t="s">
        <v>54</v>
      </c>
      <c r="D382" s="99"/>
      <c r="E382" s="100" t="s">
        <v>6515</v>
      </c>
      <c r="F382" s="101">
        <v>43598</v>
      </c>
      <c r="G382" s="99" t="s">
        <v>194</v>
      </c>
      <c r="H382" s="99" t="s">
        <v>328</v>
      </c>
      <c r="I382" s="99" t="s">
        <v>196</v>
      </c>
      <c r="J382" s="99" t="s">
        <v>188</v>
      </c>
      <c r="K382" s="99" t="s">
        <v>5893</v>
      </c>
      <c r="L382" s="99" t="s">
        <v>6516</v>
      </c>
      <c r="M382" s="99" t="s">
        <v>231</v>
      </c>
      <c r="N382" s="99" t="s">
        <v>731</v>
      </c>
      <c r="O382" s="99" t="s">
        <v>208</v>
      </c>
      <c r="P382" s="102">
        <v>451234696</v>
      </c>
      <c r="Q382" s="102">
        <v>0</v>
      </c>
      <c r="R382" s="102">
        <v>0</v>
      </c>
      <c r="S382" s="99" t="s">
        <v>200</v>
      </c>
      <c r="T382" s="101" t="s">
        <v>24</v>
      </c>
      <c r="U382" s="99" t="s">
        <v>24</v>
      </c>
      <c r="V382" s="102">
        <v>0</v>
      </c>
      <c r="W382" s="99" t="s">
        <v>24</v>
      </c>
      <c r="X382" s="102">
        <v>0</v>
      </c>
      <c r="Y382" s="99" t="s">
        <v>24</v>
      </c>
    </row>
    <row r="383" spans="1:25" ht="15" thickBot="1" x14ac:dyDescent="0.35">
      <c r="A383" s="89">
        <v>373</v>
      </c>
      <c r="B383" s="41" t="s">
        <v>5550</v>
      </c>
      <c r="C383" s="99" t="s">
        <v>54</v>
      </c>
      <c r="D383" s="99"/>
      <c r="E383" s="100" t="s">
        <v>6517</v>
      </c>
      <c r="F383" s="101">
        <v>43515</v>
      </c>
      <c r="G383" s="99" t="s">
        <v>194</v>
      </c>
      <c r="H383" s="99" t="s">
        <v>310</v>
      </c>
      <c r="I383" s="99" t="s">
        <v>196</v>
      </c>
      <c r="J383" s="99" t="s">
        <v>188</v>
      </c>
      <c r="K383" s="99" t="s">
        <v>5893</v>
      </c>
      <c r="L383" s="99" t="s">
        <v>6518</v>
      </c>
      <c r="M383" s="99" t="s">
        <v>255</v>
      </c>
      <c r="N383" s="99" t="s">
        <v>990</v>
      </c>
      <c r="O383" s="99" t="s">
        <v>214</v>
      </c>
      <c r="P383" s="102">
        <v>34188758</v>
      </c>
      <c r="Q383" s="102">
        <v>31249680</v>
      </c>
      <c r="R383" s="102">
        <v>0</v>
      </c>
      <c r="S383" s="99" t="s">
        <v>200</v>
      </c>
      <c r="T383" s="101" t="s">
        <v>24</v>
      </c>
      <c r="U383" s="99" t="s">
        <v>24</v>
      </c>
      <c r="V383" s="102">
        <v>0</v>
      </c>
      <c r="W383" s="99" t="s">
        <v>24</v>
      </c>
      <c r="X383" s="102">
        <v>0</v>
      </c>
      <c r="Y383" s="99" t="s">
        <v>24</v>
      </c>
    </row>
    <row r="384" spans="1:25" ht="15" thickBot="1" x14ac:dyDescent="0.35">
      <c r="A384" s="89">
        <v>374</v>
      </c>
      <c r="B384" s="41" t="s">
        <v>5551</v>
      </c>
      <c r="C384" s="99" t="s">
        <v>54</v>
      </c>
      <c r="D384" s="99"/>
      <c r="E384" s="100" t="s">
        <v>6519</v>
      </c>
      <c r="F384" s="101">
        <v>43528</v>
      </c>
      <c r="G384" s="99" t="s">
        <v>210</v>
      </c>
      <c r="H384" s="99" t="s">
        <v>314</v>
      </c>
      <c r="I384" s="99" t="s">
        <v>196</v>
      </c>
      <c r="J384" s="99" t="s">
        <v>188</v>
      </c>
      <c r="K384" s="99" t="s">
        <v>5893</v>
      </c>
      <c r="L384" s="99" t="s">
        <v>6520</v>
      </c>
      <c r="M384" s="99" t="s">
        <v>277</v>
      </c>
      <c r="N384" s="99" t="s">
        <v>1273</v>
      </c>
      <c r="O384" s="99" t="s">
        <v>208</v>
      </c>
      <c r="P384" s="102">
        <v>18170520</v>
      </c>
      <c r="Q384" s="102">
        <v>16562320</v>
      </c>
      <c r="R384" s="102">
        <v>0</v>
      </c>
      <c r="S384" s="99" t="s">
        <v>200</v>
      </c>
      <c r="T384" s="101" t="s">
        <v>24</v>
      </c>
      <c r="U384" s="99" t="s">
        <v>24</v>
      </c>
      <c r="V384" s="102">
        <v>0</v>
      </c>
      <c r="W384" s="99" t="s">
        <v>24</v>
      </c>
      <c r="X384" s="102">
        <v>0</v>
      </c>
      <c r="Y384" s="99" t="s">
        <v>24</v>
      </c>
    </row>
    <row r="385" spans="1:25" ht="15" thickBot="1" x14ac:dyDescent="0.35">
      <c r="A385" s="89">
        <v>375</v>
      </c>
      <c r="B385" s="41" t="s">
        <v>5552</v>
      </c>
      <c r="C385" s="99" t="s">
        <v>54</v>
      </c>
      <c r="D385" s="99"/>
      <c r="E385" s="100" t="s">
        <v>6521</v>
      </c>
      <c r="F385" s="101">
        <v>43794</v>
      </c>
      <c r="G385" s="99" t="s">
        <v>194</v>
      </c>
      <c r="H385" s="99" t="s">
        <v>306</v>
      </c>
      <c r="I385" s="99" t="s">
        <v>196</v>
      </c>
      <c r="J385" s="99" t="s">
        <v>188</v>
      </c>
      <c r="K385" s="99" t="s">
        <v>5984</v>
      </c>
      <c r="L385" s="99" t="s">
        <v>6522</v>
      </c>
      <c r="M385" s="99" t="s">
        <v>206</v>
      </c>
      <c r="N385" s="99" t="s">
        <v>470</v>
      </c>
      <c r="O385" s="99" t="s">
        <v>214</v>
      </c>
      <c r="P385" s="102">
        <v>0</v>
      </c>
      <c r="Q385" s="102">
        <v>0</v>
      </c>
      <c r="R385" s="102">
        <v>0</v>
      </c>
      <c r="S385" s="99" t="s">
        <v>200</v>
      </c>
      <c r="T385" s="101" t="s">
        <v>24</v>
      </c>
      <c r="U385" s="99" t="s">
        <v>24</v>
      </c>
      <c r="V385" s="102">
        <v>0</v>
      </c>
      <c r="W385" s="99" t="s">
        <v>24</v>
      </c>
      <c r="X385" s="102">
        <v>0</v>
      </c>
      <c r="Y385" s="99" t="s">
        <v>24</v>
      </c>
    </row>
    <row r="386" spans="1:25" ht="15" thickBot="1" x14ac:dyDescent="0.35">
      <c r="A386" s="89">
        <v>376</v>
      </c>
      <c r="B386" s="41" t="s">
        <v>5553</v>
      </c>
      <c r="C386" s="99" t="s">
        <v>54</v>
      </c>
      <c r="D386" s="99"/>
      <c r="E386" s="100" t="s">
        <v>6523</v>
      </c>
      <c r="F386" s="101">
        <v>42934</v>
      </c>
      <c r="G386" s="99" t="s">
        <v>194</v>
      </c>
      <c r="H386" s="99" t="s">
        <v>318</v>
      </c>
      <c r="I386" s="99" t="s">
        <v>254</v>
      </c>
      <c r="J386" s="99" t="s">
        <v>188</v>
      </c>
      <c r="K386" s="99" t="s">
        <v>5912</v>
      </c>
      <c r="L386" s="99" t="s">
        <v>6524</v>
      </c>
      <c r="M386" s="99" t="s">
        <v>274</v>
      </c>
      <c r="N386" s="99" t="s">
        <v>1185</v>
      </c>
      <c r="O386" s="99" t="s">
        <v>219</v>
      </c>
      <c r="P386" s="102">
        <v>807095</v>
      </c>
      <c r="Q386" s="102">
        <v>0</v>
      </c>
      <c r="R386" s="102">
        <v>0</v>
      </c>
      <c r="S386" s="99" t="s">
        <v>200</v>
      </c>
      <c r="T386" s="101" t="s">
        <v>24</v>
      </c>
      <c r="U386" s="99" t="s">
        <v>24</v>
      </c>
      <c r="V386" s="102">
        <v>0</v>
      </c>
      <c r="W386" s="99" t="s">
        <v>24</v>
      </c>
      <c r="X386" s="102">
        <v>0</v>
      </c>
      <c r="Y386" s="99" t="s">
        <v>24</v>
      </c>
    </row>
    <row r="387" spans="1:25" ht="15" thickBot="1" x14ac:dyDescent="0.35">
      <c r="A387" s="89">
        <v>377</v>
      </c>
      <c r="B387" s="41" t="s">
        <v>5554</v>
      </c>
      <c r="C387" s="99" t="s">
        <v>54</v>
      </c>
      <c r="D387" s="99"/>
      <c r="E387" s="100" t="s">
        <v>6525</v>
      </c>
      <c r="F387" s="101">
        <v>43858</v>
      </c>
      <c r="G387" s="99" t="s">
        <v>194</v>
      </c>
      <c r="H387" s="99" t="s">
        <v>318</v>
      </c>
      <c r="I387" s="99" t="s">
        <v>196</v>
      </c>
      <c r="J387" s="99" t="s">
        <v>188</v>
      </c>
      <c r="K387" s="99" t="s">
        <v>5912</v>
      </c>
      <c r="L387" s="99" t="s">
        <v>6526</v>
      </c>
      <c r="M387" s="99" t="s">
        <v>206</v>
      </c>
      <c r="N387" s="99" t="s">
        <v>470</v>
      </c>
      <c r="O387" s="99" t="s">
        <v>190</v>
      </c>
      <c r="P387" s="102">
        <v>0</v>
      </c>
      <c r="Q387" s="102">
        <v>0</v>
      </c>
      <c r="R387" s="102">
        <v>0</v>
      </c>
      <c r="S387" s="99" t="s">
        <v>200</v>
      </c>
      <c r="T387" s="101" t="s">
        <v>24</v>
      </c>
      <c r="U387" s="99" t="s">
        <v>24</v>
      </c>
      <c r="V387" s="102">
        <v>0</v>
      </c>
      <c r="W387" s="99" t="s">
        <v>24</v>
      </c>
      <c r="X387" s="102">
        <v>0</v>
      </c>
      <c r="Y387" s="99" t="s">
        <v>24</v>
      </c>
    </row>
    <row r="388" spans="1:25" ht="15" thickBot="1" x14ac:dyDescent="0.35">
      <c r="A388" s="89">
        <v>378</v>
      </c>
      <c r="B388" s="41" t="s">
        <v>5556</v>
      </c>
      <c r="C388" s="99" t="s">
        <v>54</v>
      </c>
      <c r="D388" s="99"/>
      <c r="E388" s="100" t="s">
        <v>6527</v>
      </c>
      <c r="F388" s="101">
        <v>43794</v>
      </c>
      <c r="G388" s="99" t="s">
        <v>194</v>
      </c>
      <c r="H388" s="99" t="s">
        <v>310</v>
      </c>
      <c r="I388" s="99" t="s">
        <v>196</v>
      </c>
      <c r="J388" s="99" t="s">
        <v>188</v>
      </c>
      <c r="K388" s="99" t="s">
        <v>5984</v>
      </c>
      <c r="L388" s="99" t="s">
        <v>6528</v>
      </c>
      <c r="M388" s="99" t="s">
        <v>206</v>
      </c>
      <c r="N388" s="99" t="s">
        <v>470</v>
      </c>
      <c r="O388" s="99" t="s">
        <v>219</v>
      </c>
      <c r="P388" s="102">
        <v>154373010</v>
      </c>
      <c r="Q388" s="102">
        <v>145227882</v>
      </c>
      <c r="R388" s="102">
        <v>0</v>
      </c>
      <c r="S388" s="99" t="s">
        <v>200</v>
      </c>
      <c r="T388" s="101" t="s">
        <v>24</v>
      </c>
      <c r="U388" s="99" t="s">
        <v>24</v>
      </c>
      <c r="V388" s="102">
        <v>0</v>
      </c>
      <c r="W388" s="99" t="s">
        <v>24</v>
      </c>
      <c r="X388" s="102">
        <v>0</v>
      </c>
      <c r="Y388" s="99" t="s">
        <v>24</v>
      </c>
    </row>
    <row r="389" spans="1:25" ht="15" thickBot="1" x14ac:dyDescent="0.35">
      <c r="A389" s="89">
        <v>379</v>
      </c>
      <c r="B389" s="41" t="s">
        <v>5557</v>
      </c>
      <c r="C389" s="99" t="s">
        <v>54</v>
      </c>
      <c r="D389" s="99"/>
      <c r="E389" s="100" t="s">
        <v>6529</v>
      </c>
      <c r="F389" s="101">
        <v>42411</v>
      </c>
      <c r="G389" s="99" t="s">
        <v>194</v>
      </c>
      <c r="H389" s="99" t="s">
        <v>328</v>
      </c>
      <c r="I389" s="99" t="s">
        <v>196</v>
      </c>
      <c r="J389" s="99" t="s">
        <v>188</v>
      </c>
      <c r="K389" s="99" t="s">
        <v>5984</v>
      </c>
      <c r="L389" s="99" t="s">
        <v>6530</v>
      </c>
      <c r="M389" s="99" t="s">
        <v>207</v>
      </c>
      <c r="N389" s="99" t="s">
        <v>472</v>
      </c>
      <c r="O389" s="99" t="s">
        <v>214</v>
      </c>
      <c r="P389" s="102">
        <v>2992409632</v>
      </c>
      <c r="Q389" s="102">
        <v>0</v>
      </c>
      <c r="R389" s="102">
        <v>0</v>
      </c>
      <c r="S389" s="99" t="s">
        <v>200</v>
      </c>
      <c r="T389" s="101" t="s">
        <v>24</v>
      </c>
      <c r="U389" s="99" t="s">
        <v>24</v>
      </c>
      <c r="V389" s="102">
        <v>0</v>
      </c>
      <c r="W389" s="99" t="s">
        <v>24</v>
      </c>
      <c r="X389" s="102">
        <v>0</v>
      </c>
      <c r="Y389" s="99" t="s">
        <v>24</v>
      </c>
    </row>
    <row r="390" spans="1:25" ht="15" thickBot="1" x14ac:dyDescent="0.35">
      <c r="A390" s="89">
        <v>380</v>
      </c>
      <c r="B390" s="41" t="s">
        <v>5558</v>
      </c>
      <c r="C390" s="99" t="s">
        <v>54</v>
      </c>
      <c r="D390" s="99"/>
      <c r="E390" s="100" t="s">
        <v>6531</v>
      </c>
      <c r="F390" s="101">
        <v>43759</v>
      </c>
      <c r="G390" s="99" t="s">
        <v>210</v>
      </c>
      <c r="H390" s="99" t="s">
        <v>314</v>
      </c>
      <c r="I390" s="99" t="s">
        <v>196</v>
      </c>
      <c r="J390" s="99" t="s">
        <v>188</v>
      </c>
      <c r="K390" s="99" t="s">
        <v>5984</v>
      </c>
      <c r="L390" s="99" t="s">
        <v>6532</v>
      </c>
      <c r="M390" s="99" t="s">
        <v>207</v>
      </c>
      <c r="N390" s="99" t="s">
        <v>472</v>
      </c>
      <c r="O390" s="99" t="s">
        <v>208</v>
      </c>
      <c r="P390" s="102">
        <v>161920057</v>
      </c>
      <c r="Q390" s="102">
        <v>152166000</v>
      </c>
      <c r="R390" s="102">
        <v>0</v>
      </c>
      <c r="S390" s="99" t="s">
        <v>200</v>
      </c>
      <c r="T390" s="101" t="s">
        <v>24</v>
      </c>
      <c r="U390" s="99" t="s">
        <v>24</v>
      </c>
      <c r="V390" s="102">
        <v>0</v>
      </c>
      <c r="W390" s="99" t="s">
        <v>24</v>
      </c>
      <c r="X390" s="102">
        <v>0</v>
      </c>
      <c r="Y390" s="99" t="s">
        <v>24</v>
      </c>
    </row>
    <row r="391" spans="1:25" ht="15" thickBot="1" x14ac:dyDescent="0.35">
      <c r="A391" s="89">
        <v>381</v>
      </c>
      <c r="B391" s="41" t="s">
        <v>5559</v>
      </c>
      <c r="C391" s="99" t="s">
        <v>54</v>
      </c>
      <c r="D391" s="99"/>
      <c r="E391" s="100" t="s">
        <v>6533</v>
      </c>
      <c r="F391" s="101">
        <v>43598</v>
      </c>
      <c r="G391" s="99" t="s">
        <v>194</v>
      </c>
      <c r="H391" s="99" t="s">
        <v>328</v>
      </c>
      <c r="I391" s="99" t="s">
        <v>196</v>
      </c>
      <c r="J391" s="99" t="s">
        <v>188</v>
      </c>
      <c r="K391" s="99" t="s">
        <v>5805</v>
      </c>
      <c r="L391" s="99" t="s">
        <v>6534</v>
      </c>
      <c r="M391" s="99" t="s">
        <v>231</v>
      </c>
      <c r="N391" s="99" t="s">
        <v>731</v>
      </c>
      <c r="O391" s="99" t="s">
        <v>208</v>
      </c>
      <c r="P391" s="102">
        <v>451234696</v>
      </c>
      <c r="Q391" s="102">
        <v>0</v>
      </c>
      <c r="R391" s="102">
        <v>0</v>
      </c>
      <c r="S391" s="99" t="s">
        <v>200</v>
      </c>
      <c r="T391" s="101" t="s">
        <v>24</v>
      </c>
      <c r="U391" s="99" t="s">
        <v>24</v>
      </c>
      <c r="V391" s="102">
        <v>0</v>
      </c>
      <c r="W391" s="99" t="s">
        <v>24</v>
      </c>
      <c r="X391" s="102">
        <v>0</v>
      </c>
      <c r="Y391" s="99" t="s">
        <v>24</v>
      </c>
    </row>
    <row r="392" spans="1:25" ht="15" thickBot="1" x14ac:dyDescent="0.35">
      <c r="A392" s="89">
        <v>382</v>
      </c>
      <c r="B392" s="41" t="s">
        <v>5560</v>
      </c>
      <c r="C392" s="99" t="s">
        <v>54</v>
      </c>
      <c r="D392" s="99"/>
      <c r="E392" s="100" t="s">
        <v>6535</v>
      </c>
      <c r="F392" s="101">
        <v>43481</v>
      </c>
      <c r="G392" s="99" t="s">
        <v>210</v>
      </c>
      <c r="H392" s="99" t="s">
        <v>314</v>
      </c>
      <c r="I392" s="99" t="s">
        <v>196</v>
      </c>
      <c r="J392" s="99" t="s">
        <v>188</v>
      </c>
      <c r="K392" s="99" t="s">
        <v>5805</v>
      </c>
      <c r="L392" s="99" t="s">
        <v>6536</v>
      </c>
      <c r="M392" s="99" t="s">
        <v>277</v>
      </c>
      <c r="N392" s="99" t="s">
        <v>1273</v>
      </c>
      <c r="O392" s="99" t="s">
        <v>208</v>
      </c>
      <c r="P392" s="102">
        <v>18170520</v>
      </c>
      <c r="Q392" s="102">
        <v>16562320</v>
      </c>
      <c r="R392" s="102">
        <v>0</v>
      </c>
      <c r="S392" s="99" t="s">
        <v>200</v>
      </c>
      <c r="T392" s="101" t="s">
        <v>24</v>
      </c>
      <c r="U392" s="99" t="s">
        <v>24</v>
      </c>
      <c r="V392" s="102">
        <v>0</v>
      </c>
      <c r="W392" s="99" t="s">
        <v>24</v>
      </c>
      <c r="X392" s="102">
        <v>0</v>
      </c>
      <c r="Y392" s="99" t="s">
        <v>24</v>
      </c>
    </row>
    <row r="393" spans="1:25" ht="15" thickBot="1" x14ac:dyDescent="0.35">
      <c r="A393" s="89">
        <v>383</v>
      </c>
      <c r="B393" s="41" t="s">
        <v>5562</v>
      </c>
      <c r="C393" s="99" t="s">
        <v>54</v>
      </c>
      <c r="D393" s="99"/>
      <c r="E393" s="100" t="s">
        <v>6537</v>
      </c>
      <c r="F393" s="101">
        <v>43805</v>
      </c>
      <c r="G393" s="99" t="s">
        <v>210</v>
      </c>
      <c r="H393" s="99" t="s">
        <v>314</v>
      </c>
      <c r="I393" s="99" t="s">
        <v>196</v>
      </c>
      <c r="J393" s="99" t="s">
        <v>188</v>
      </c>
      <c r="K393" s="99" t="s">
        <v>5805</v>
      </c>
      <c r="L393" s="99" t="s">
        <v>6538</v>
      </c>
      <c r="M393" s="99" t="s">
        <v>207</v>
      </c>
      <c r="N393" s="99" t="s">
        <v>472</v>
      </c>
      <c r="O393" s="99" t="s">
        <v>208</v>
      </c>
      <c r="P393" s="102">
        <v>160020305</v>
      </c>
      <c r="Q393" s="102">
        <v>150918658</v>
      </c>
      <c r="R393" s="102">
        <v>0</v>
      </c>
      <c r="S393" s="99" t="s">
        <v>200</v>
      </c>
      <c r="T393" s="101" t="s">
        <v>24</v>
      </c>
      <c r="U393" s="99" t="s">
        <v>24</v>
      </c>
      <c r="V393" s="102">
        <v>0</v>
      </c>
      <c r="W393" s="99" t="s">
        <v>24</v>
      </c>
      <c r="X393" s="102">
        <v>0</v>
      </c>
      <c r="Y393" s="99" t="s">
        <v>24</v>
      </c>
    </row>
    <row r="394" spans="1:25" ht="15" thickBot="1" x14ac:dyDescent="0.35">
      <c r="A394" s="89">
        <v>384</v>
      </c>
      <c r="B394" s="41" t="s">
        <v>5563</v>
      </c>
      <c r="C394" s="99" t="s">
        <v>54</v>
      </c>
      <c r="D394" s="99"/>
      <c r="E394" s="100" t="s">
        <v>6539</v>
      </c>
      <c r="F394" s="101">
        <v>43593</v>
      </c>
      <c r="G394" s="99" t="s">
        <v>210</v>
      </c>
      <c r="H394" s="99" t="s">
        <v>314</v>
      </c>
      <c r="I394" s="99" t="s">
        <v>196</v>
      </c>
      <c r="J394" s="99" t="s">
        <v>188</v>
      </c>
      <c r="K394" s="99" t="s">
        <v>5805</v>
      </c>
      <c r="L394" s="99" t="s">
        <v>6540</v>
      </c>
      <c r="M394" s="99" t="s">
        <v>277</v>
      </c>
      <c r="N394" s="99" t="s">
        <v>1273</v>
      </c>
      <c r="O394" s="99" t="s">
        <v>208</v>
      </c>
      <c r="P394" s="102">
        <v>18170520</v>
      </c>
      <c r="Q394" s="102">
        <v>16562320</v>
      </c>
      <c r="R394" s="102">
        <v>0</v>
      </c>
      <c r="S394" s="99" t="s">
        <v>200</v>
      </c>
      <c r="T394" s="101" t="s">
        <v>24</v>
      </c>
      <c r="U394" s="99" t="s">
        <v>24</v>
      </c>
      <c r="V394" s="102">
        <v>0</v>
      </c>
      <c r="W394" s="99" t="s">
        <v>24</v>
      </c>
      <c r="X394" s="102">
        <v>0</v>
      </c>
      <c r="Y394" s="99" t="s">
        <v>24</v>
      </c>
    </row>
    <row r="395" spans="1:25" ht="15" thickBot="1" x14ac:dyDescent="0.35">
      <c r="A395" s="89">
        <v>385</v>
      </c>
      <c r="B395" s="41" t="s">
        <v>5564</v>
      </c>
      <c r="C395" s="99" t="s">
        <v>54</v>
      </c>
      <c r="D395" s="99"/>
      <c r="E395" s="100" t="s">
        <v>6541</v>
      </c>
      <c r="F395" s="101">
        <v>43804</v>
      </c>
      <c r="G395" s="99" t="s">
        <v>210</v>
      </c>
      <c r="H395" s="99" t="s">
        <v>314</v>
      </c>
      <c r="I395" s="99" t="s">
        <v>196</v>
      </c>
      <c r="J395" s="99" t="s">
        <v>188</v>
      </c>
      <c r="K395" s="99" t="s">
        <v>5812</v>
      </c>
      <c r="L395" s="99" t="s">
        <v>6542</v>
      </c>
      <c r="M395" s="99" t="s">
        <v>207</v>
      </c>
      <c r="N395" s="99" t="s">
        <v>472</v>
      </c>
      <c r="O395" s="99" t="s">
        <v>208</v>
      </c>
      <c r="P395" s="102">
        <v>133128097</v>
      </c>
      <c r="Q395" s="102">
        <v>125556027</v>
      </c>
      <c r="R395" s="102">
        <v>0</v>
      </c>
      <c r="S395" s="99" t="s">
        <v>200</v>
      </c>
      <c r="T395" s="101" t="s">
        <v>24</v>
      </c>
      <c r="U395" s="99" t="s">
        <v>24</v>
      </c>
      <c r="V395" s="102">
        <v>0</v>
      </c>
      <c r="W395" s="99" t="s">
        <v>24</v>
      </c>
      <c r="X395" s="102">
        <v>0</v>
      </c>
      <c r="Y395" s="99" t="s">
        <v>24</v>
      </c>
    </row>
    <row r="396" spans="1:25" ht="15" thickBot="1" x14ac:dyDescent="0.35">
      <c r="A396" s="89">
        <v>386</v>
      </c>
      <c r="B396" s="41" t="s">
        <v>5565</v>
      </c>
      <c r="C396" s="99" t="s">
        <v>54</v>
      </c>
      <c r="D396" s="99"/>
      <c r="E396" s="100" t="s">
        <v>6543</v>
      </c>
      <c r="F396" s="101">
        <v>43794</v>
      </c>
      <c r="G396" s="99" t="s">
        <v>210</v>
      </c>
      <c r="H396" s="99" t="s">
        <v>314</v>
      </c>
      <c r="I396" s="99" t="s">
        <v>196</v>
      </c>
      <c r="J396" s="99" t="s">
        <v>188</v>
      </c>
      <c r="K396" s="99" t="s">
        <v>5812</v>
      </c>
      <c r="L396" s="99" t="s">
        <v>6544</v>
      </c>
      <c r="M396" s="99" t="s">
        <v>207</v>
      </c>
      <c r="N396" s="99" t="s">
        <v>472</v>
      </c>
      <c r="O396" s="99" t="s">
        <v>208</v>
      </c>
      <c r="P396" s="102">
        <v>161637537</v>
      </c>
      <c r="Q396" s="102">
        <v>0</v>
      </c>
      <c r="R396" s="102">
        <v>0</v>
      </c>
      <c r="S396" s="99" t="s">
        <v>200</v>
      </c>
      <c r="T396" s="101" t="s">
        <v>24</v>
      </c>
      <c r="U396" s="99" t="s">
        <v>24</v>
      </c>
      <c r="V396" s="102">
        <v>0</v>
      </c>
      <c r="W396" s="99" t="s">
        <v>24</v>
      </c>
      <c r="X396" s="102">
        <v>0</v>
      </c>
      <c r="Y396" s="99" t="s">
        <v>24</v>
      </c>
    </row>
    <row r="397" spans="1:25" ht="15" thickBot="1" x14ac:dyDescent="0.35">
      <c r="A397" s="89">
        <v>387</v>
      </c>
      <c r="B397" s="41" t="s">
        <v>5566</v>
      </c>
      <c r="C397" s="99" t="s">
        <v>54</v>
      </c>
      <c r="D397" s="99"/>
      <c r="E397" s="100" t="s">
        <v>6545</v>
      </c>
      <c r="F397" s="101">
        <v>43597</v>
      </c>
      <c r="G397" s="99" t="s">
        <v>210</v>
      </c>
      <c r="H397" s="99" t="s">
        <v>314</v>
      </c>
      <c r="I397" s="99" t="s">
        <v>196</v>
      </c>
      <c r="J397" s="99" t="s">
        <v>188</v>
      </c>
      <c r="K397" s="99" t="s">
        <v>5794</v>
      </c>
      <c r="L397" s="99" t="s">
        <v>6546</v>
      </c>
      <c r="M397" s="99" t="s">
        <v>207</v>
      </c>
      <c r="N397" s="99" t="s">
        <v>472</v>
      </c>
      <c r="O397" s="99" t="s">
        <v>208</v>
      </c>
      <c r="P397" s="102">
        <v>168616994</v>
      </c>
      <c r="Q397" s="102">
        <v>159026384</v>
      </c>
      <c r="R397" s="102">
        <v>0</v>
      </c>
      <c r="S397" s="99" t="s">
        <v>200</v>
      </c>
      <c r="T397" s="101" t="s">
        <v>24</v>
      </c>
      <c r="U397" s="99" t="s">
        <v>24</v>
      </c>
      <c r="V397" s="102">
        <v>0</v>
      </c>
      <c r="W397" s="99" t="s">
        <v>24</v>
      </c>
      <c r="X397" s="102">
        <v>0</v>
      </c>
      <c r="Y397" s="99" t="s">
        <v>24</v>
      </c>
    </row>
    <row r="398" spans="1:25" ht="15" thickBot="1" x14ac:dyDescent="0.35">
      <c r="A398" s="89">
        <v>388</v>
      </c>
      <c r="B398" s="41" t="s">
        <v>5568</v>
      </c>
      <c r="C398" s="99" t="s">
        <v>54</v>
      </c>
      <c r="D398" s="99"/>
      <c r="E398" s="100" t="s">
        <v>6547</v>
      </c>
      <c r="F398" s="101">
        <v>43873</v>
      </c>
      <c r="G398" s="99" t="s">
        <v>194</v>
      </c>
      <c r="H398" s="99" t="s">
        <v>328</v>
      </c>
      <c r="I398" s="99" t="s">
        <v>196</v>
      </c>
      <c r="J398" s="99" t="s">
        <v>188</v>
      </c>
      <c r="K398" s="99" t="s">
        <v>5794</v>
      </c>
      <c r="L398" s="99" t="s">
        <v>6548</v>
      </c>
      <c r="M398" s="99" t="s">
        <v>206</v>
      </c>
      <c r="N398" s="99" t="s">
        <v>470</v>
      </c>
      <c r="O398" s="99" t="s">
        <v>208</v>
      </c>
      <c r="P398" s="102">
        <v>1172986038</v>
      </c>
      <c r="Q398" s="102">
        <v>9298910</v>
      </c>
      <c r="R398" s="102">
        <v>0</v>
      </c>
      <c r="S398" s="99" t="s">
        <v>200</v>
      </c>
      <c r="T398" s="101" t="s">
        <v>24</v>
      </c>
      <c r="U398" s="99" t="s">
        <v>24</v>
      </c>
      <c r="V398" s="102">
        <v>0</v>
      </c>
      <c r="W398" s="99" t="s">
        <v>24</v>
      </c>
      <c r="X398" s="102">
        <v>0</v>
      </c>
      <c r="Y398" s="99" t="s">
        <v>24</v>
      </c>
    </row>
    <row r="399" spans="1:25" ht="15" thickBot="1" x14ac:dyDescent="0.35">
      <c r="A399" s="89">
        <v>389</v>
      </c>
      <c r="B399" s="41" t="s">
        <v>5569</v>
      </c>
      <c r="C399" s="99" t="s">
        <v>54</v>
      </c>
      <c r="D399" s="99"/>
      <c r="E399" s="100" t="s">
        <v>6549</v>
      </c>
      <c r="F399" s="101">
        <v>43852</v>
      </c>
      <c r="G399" s="99" t="s">
        <v>194</v>
      </c>
      <c r="H399" s="99" t="s">
        <v>310</v>
      </c>
      <c r="I399" s="99" t="s">
        <v>196</v>
      </c>
      <c r="J399" s="99" t="s">
        <v>188</v>
      </c>
      <c r="K399" s="99" t="s">
        <v>5857</v>
      </c>
      <c r="L399" s="99" t="s">
        <v>6550</v>
      </c>
      <c r="M399" s="99" t="s">
        <v>198</v>
      </c>
      <c r="N399" s="99" t="s">
        <v>447</v>
      </c>
      <c r="O399" s="99" t="s">
        <v>208</v>
      </c>
      <c r="P399" s="102">
        <v>23694712</v>
      </c>
      <c r="Q399" s="102">
        <v>22441733</v>
      </c>
      <c r="R399" s="102">
        <v>0</v>
      </c>
      <c r="S399" s="99" t="s">
        <v>200</v>
      </c>
      <c r="T399" s="101" t="s">
        <v>24</v>
      </c>
      <c r="U399" s="99" t="s">
        <v>24</v>
      </c>
      <c r="V399" s="102">
        <v>0</v>
      </c>
      <c r="W399" s="99" t="s">
        <v>24</v>
      </c>
      <c r="X399" s="102">
        <v>0</v>
      </c>
      <c r="Y399" s="99" t="s">
        <v>24</v>
      </c>
    </row>
    <row r="400" spans="1:25" ht="15" thickBot="1" x14ac:dyDescent="0.35">
      <c r="A400" s="89">
        <v>390</v>
      </c>
      <c r="B400" s="41" t="s">
        <v>5570</v>
      </c>
      <c r="C400" s="99" t="s">
        <v>54</v>
      </c>
      <c r="D400" s="99"/>
      <c r="E400" s="100" t="s">
        <v>6551</v>
      </c>
      <c r="F400" s="101">
        <v>43556</v>
      </c>
      <c r="G400" s="99" t="s">
        <v>194</v>
      </c>
      <c r="H400" s="99" t="s">
        <v>328</v>
      </c>
      <c r="I400" s="99" t="s">
        <v>196</v>
      </c>
      <c r="J400" s="99" t="s">
        <v>188</v>
      </c>
      <c r="K400" s="99" t="s">
        <v>5794</v>
      </c>
      <c r="L400" s="99" t="s">
        <v>6552</v>
      </c>
      <c r="M400" s="99" t="s">
        <v>231</v>
      </c>
      <c r="N400" s="99" t="s">
        <v>731</v>
      </c>
      <c r="O400" s="99" t="s">
        <v>208</v>
      </c>
      <c r="P400" s="102">
        <v>542932294</v>
      </c>
      <c r="Q400" s="102">
        <v>250868678</v>
      </c>
      <c r="R400" s="102">
        <v>0</v>
      </c>
      <c r="S400" s="99" t="s">
        <v>200</v>
      </c>
      <c r="T400" s="101" t="s">
        <v>24</v>
      </c>
      <c r="U400" s="99" t="s">
        <v>24</v>
      </c>
      <c r="V400" s="102">
        <v>0</v>
      </c>
      <c r="W400" s="99" t="s">
        <v>24</v>
      </c>
      <c r="X400" s="102">
        <v>0</v>
      </c>
      <c r="Y400" s="99" t="s">
        <v>24</v>
      </c>
    </row>
    <row r="401" spans="1:25" ht="15" thickBot="1" x14ac:dyDescent="0.35">
      <c r="A401" s="89">
        <v>391</v>
      </c>
      <c r="B401" s="41" t="s">
        <v>5571</v>
      </c>
      <c r="C401" s="99" t="s">
        <v>54</v>
      </c>
      <c r="D401" s="99"/>
      <c r="E401" s="100" t="s">
        <v>6553</v>
      </c>
      <c r="F401" s="101">
        <v>43871</v>
      </c>
      <c r="G401" s="99" t="s">
        <v>210</v>
      </c>
      <c r="H401" s="99" t="s">
        <v>314</v>
      </c>
      <c r="I401" s="99" t="s">
        <v>196</v>
      </c>
      <c r="J401" s="99" t="s">
        <v>188</v>
      </c>
      <c r="K401" s="99" t="s">
        <v>5893</v>
      </c>
      <c r="L401" s="99" t="s">
        <v>6554</v>
      </c>
      <c r="M401" s="99" t="s">
        <v>207</v>
      </c>
      <c r="N401" s="99" t="s">
        <v>472</v>
      </c>
      <c r="O401" s="99" t="s">
        <v>208</v>
      </c>
      <c r="P401" s="102">
        <v>129338056</v>
      </c>
      <c r="Q401" s="102">
        <v>123321205</v>
      </c>
      <c r="R401" s="102">
        <v>0</v>
      </c>
      <c r="S401" s="99" t="s">
        <v>200</v>
      </c>
      <c r="T401" s="101" t="s">
        <v>24</v>
      </c>
      <c r="U401" s="99" t="s">
        <v>24</v>
      </c>
      <c r="V401" s="102">
        <v>0</v>
      </c>
      <c r="W401" s="99" t="s">
        <v>24</v>
      </c>
      <c r="X401" s="102">
        <v>0</v>
      </c>
      <c r="Y401" s="99" t="s">
        <v>24</v>
      </c>
    </row>
    <row r="402" spans="1:25" ht="15" thickBot="1" x14ac:dyDescent="0.35">
      <c r="A402" s="89">
        <v>392</v>
      </c>
      <c r="B402" s="41" t="s">
        <v>5572</v>
      </c>
      <c r="C402" s="99" t="s">
        <v>54</v>
      </c>
      <c r="D402" s="99"/>
      <c r="E402" s="100" t="s">
        <v>6555</v>
      </c>
      <c r="F402" s="101">
        <v>43230</v>
      </c>
      <c r="G402" s="99" t="s">
        <v>194</v>
      </c>
      <c r="H402" s="99" t="s">
        <v>291</v>
      </c>
      <c r="I402" s="99" t="s">
        <v>254</v>
      </c>
      <c r="J402" s="99" t="s">
        <v>188</v>
      </c>
      <c r="K402" s="99" t="s">
        <v>5815</v>
      </c>
      <c r="L402" s="99" t="s">
        <v>6556</v>
      </c>
      <c r="M402" s="99" t="s">
        <v>239</v>
      </c>
      <c r="N402" s="99" t="s">
        <v>903</v>
      </c>
      <c r="O402" s="99" t="s">
        <v>208</v>
      </c>
      <c r="P402" s="102">
        <v>331726147</v>
      </c>
      <c r="Q402" s="102">
        <v>0</v>
      </c>
      <c r="R402" s="102">
        <v>0</v>
      </c>
      <c r="S402" s="99" t="s">
        <v>200</v>
      </c>
      <c r="T402" s="101" t="s">
        <v>24</v>
      </c>
      <c r="U402" s="99" t="s">
        <v>24</v>
      </c>
      <c r="V402" s="102">
        <v>0</v>
      </c>
      <c r="W402" s="99" t="s">
        <v>24</v>
      </c>
      <c r="X402" s="102">
        <v>0</v>
      </c>
      <c r="Y402" s="99" t="s">
        <v>24</v>
      </c>
    </row>
    <row r="403" spans="1:25" ht="15" thickBot="1" x14ac:dyDescent="0.35">
      <c r="A403" s="89">
        <v>393</v>
      </c>
      <c r="B403" s="41" t="s">
        <v>5574</v>
      </c>
      <c r="C403" s="99" t="s">
        <v>54</v>
      </c>
      <c r="D403" s="99"/>
      <c r="E403" s="100" t="s">
        <v>6557</v>
      </c>
      <c r="F403" s="101">
        <v>43238</v>
      </c>
      <c r="G403" s="99" t="s">
        <v>210</v>
      </c>
      <c r="H403" s="99" t="s">
        <v>314</v>
      </c>
      <c r="I403" s="99" t="s">
        <v>254</v>
      </c>
      <c r="J403" s="99" t="s">
        <v>188</v>
      </c>
      <c r="K403" s="99" t="s">
        <v>5815</v>
      </c>
      <c r="L403" s="99" t="s">
        <v>6558</v>
      </c>
      <c r="M403" s="99" t="s">
        <v>255</v>
      </c>
      <c r="N403" s="99" t="s">
        <v>990</v>
      </c>
      <c r="O403" s="99" t="s">
        <v>208</v>
      </c>
      <c r="P403" s="102">
        <v>46173827</v>
      </c>
      <c r="Q403" s="102">
        <v>0</v>
      </c>
      <c r="R403" s="102">
        <v>0</v>
      </c>
      <c r="S403" s="99" t="s">
        <v>200</v>
      </c>
      <c r="T403" s="101" t="s">
        <v>24</v>
      </c>
      <c r="U403" s="99" t="s">
        <v>24</v>
      </c>
      <c r="V403" s="102">
        <v>0</v>
      </c>
      <c r="W403" s="99" t="s">
        <v>24</v>
      </c>
      <c r="X403" s="102">
        <v>0</v>
      </c>
      <c r="Y403" s="99" t="s">
        <v>24</v>
      </c>
    </row>
    <row r="404" spans="1:25" ht="15" thickBot="1" x14ac:dyDescent="0.35">
      <c r="A404" s="89">
        <v>394</v>
      </c>
      <c r="B404" s="41" t="s">
        <v>5575</v>
      </c>
      <c r="C404" s="99" t="s">
        <v>54</v>
      </c>
      <c r="D404" s="99"/>
      <c r="E404" s="100" t="s">
        <v>6559</v>
      </c>
      <c r="F404" s="101">
        <v>43875</v>
      </c>
      <c r="G404" s="99" t="s">
        <v>194</v>
      </c>
      <c r="H404" s="99" t="s">
        <v>310</v>
      </c>
      <c r="I404" s="99" t="s">
        <v>196</v>
      </c>
      <c r="J404" s="99" t="s">
        <v>188</v>
      </c>
      <c r="K404" s="99" t="s">
        <v>5815</v>
      </c>
      <c r="L404" s="99" t="s">
        <v>6560</v>
      </c>
      <c r="M404" s="99" t="s">
        <v>265</v>
      </c>
      <c r="N404" s="99" t="s">
        <v>1116</v>
      </c>
      <c r="O404" s="99" t="s">
        <v>208</v>
      </c>
      <c r="P404" s="102">
        <v>146751004</v>
      </c>
      <c r="Q404" s="102">
        <v>139924096</v>
      </c>
      <c r="R404" s="102">
        <v>0</v>
      </c>
      <c r="S404" s="99" t="s">
        <v>200</v>
      </c>
      <c r="T404" s="101" t="s">
        <v>24</v>
      </c>
      <c r="U404" s="99" t="s">
        <v>24</v>
      </c>
      <c r="V404" s="102">
        <v>0</v>
      </c>
      <c r="W404" s="99" t="s">
        <v>24</v>
      </c>
      <c r="X404" s="102">
        <v>0</v>
      </c>
      <c r="Y404" s="99" t="s">
        <v>24</v>
      </c>
    </row>
    <row r="405" spans="1:25" ht="15" thickBot="1" x14ac:dyDescent="0.35">
      <c r="A405" s="89">
        <v>395</v>
      </c>
      <c r="B405" s="41" t="s">
        <v>5576</v>
      </c>
      <c r="C405" s="99" t="s">
        <v>54</v>
      </c>
      <c r="D405" s="99"/>
      <c r="E405" s="100" t="s">
        <v>6561</v>
      </c>
      <c r="F405" s="101">
        <v>43781</v>
      </c>
      <c r="G405" s="99" t="s">
        <v>194</v>
      </c>
      <c r="H405" s="99" t="s">
        <v>328</v>
      </c>
      <c r="I405" s="99" t="s">
        <v>196</v>
      </c>
      <c r="J405" s="99" t="s">
        <v>188</v>
      </c>
      <c r="K405" s="99" t="s">
        <v>5815</v>
      </c>
      <c r="L405" s="99" t="s">
        <v>6562</v>
      </c>
      <c r="M405" s="99" t="s">
        <v>243</v>
      </c>
      <c r="N405" s="99" t="s">
        <v>905</v>
      </c>
      <c r="O405" s="99" t="s">
        <v>208</v>
      </c>
      <c r="P405" s="102">
        <v>542208136</v>
      </c>
      <c r="Q405" s="102">
        <v>0</v>
      </c>
      <c r="R405" s="102">
        <v>0</v>
      </c>
      <c r="S405" s="99" t="s">
        <v>200</v>
      </c>
      <c r="T405" s="101" t="s">
        <v>24</v>
      </c>
      <c r="U405" s="99" t="s">
        <v>24</v>
      </c>
      <c r="V405" s="102">
        <v>0</v>
      </c>
      <c r="W405" s="99" t="s">
        <v>24</v>
      </c>
      <c r="X405" s="102">
        <v>0</v>
      </c>
      <c r="Y405" s="99" t="s">
        <v>24</v>
      </c>
    </row>
    <row r="406" spans="1:25" ht="15" thickBot="1" x14ac:dyDescent="0.35">
      <c r="A406" s="89">
        <v>396</v>
      </c>
      <c r="B406" s="41" t="s">
        <v>5577</v>
      </c>
      <c r="C406" s="99" t="s">
        <v>54</v>
      </c>
      <c r="D406" s="99"/>
      <c r="E406" s="100" t="s">
        <v>6563</v>
      </c>
      <c r="F406" s="101">
        <v>44291</v>
      </c>
      <c r="G406" s="99" t="s">
        <v>194</v>
      </c>
      <c r="H406" s="99" t="s">
        <v>324</v>
      </c>
      <c r="I406" s="99" t="s">
        <v>196</v>
      </c>
      <c r="J406" s="99" t="s">
        <v>188</v>
      </c>
      <c r="K406" s="99" t="s">
        <v>5815</v>
      </c>
      <c r="L406" s="99" t="s">
        <v>6564</v>
      </c>
      <c r="M406" s="99" t="s">
        <v>206</v>
      </c>
      <c r="N406" s="99" t="s">
        <v>470</v>
      </c>
      <c r="O406" s="99" t="s">
        <v>214</v>
      </c>
      <c r="P406" s="102">
        <v>263340600</v>
      </c>
      <c r="Q406" s="102">
        <v>0</v>
      </c>
      <c r="R406" s="102">
        <v>263340600</v>
      </c>
      <c r="S406" s="99" t="s">
        <v>200</v>
      </c>
      <c r="T406" s="101" t="s">
        <v>24</v>
      </c>
      <c r="U406" s="99" t="s">
        <v>24</v>
      </c>
      <c r="V406" s="102">
        <v>0</v>
      </c>
      <c r="W406" s="99" t="s">
        <v>24</v>
      </c>
      <c r="X406" s="102">
        <v>0</v>
      </c>
      <c r="Y406" s="99" t="s">
        <v>24</v>
      </c>
    </row>
    <row r="407" spans="1:25" ht="15" thickBot="1" x14ac:dyDescent="0.35">
      <c r="A407" s="89">
        <v>397</v>
      </c>
      <c r="B407" s="41" t="s">
        <v>5578</v>
      </c>
      <c r="C407" s="99" t="s">
        <v>54</v>
      </c>
      <c r="D407" s="99"/>
      <c r="E407" s="100" t="s">
        <v>6565</v>
      </c>
      <c r="F407" s="101">
        <v>43363</v>
      </c>
      <c r="G407" s="99" t="s">
        <v>194</v>
      </c>
      <c r="H407" s="99" t="s">
        <v>328</v>
      </c>
      <c r="I407" s="99" t="s">
        <v>196</v>
      </c>
      <c r="J407" s="99" t="s">
        <v>188</v>
      </c>
      <c r="K407" s="99" t="s">
        <v>5827</v>
      </c>
      <c r="L407" s="99" t="s">
        <v>6566</v>
      </c>
      <c r="M407" s="99" t="s">
        <v>206</v>
      </c>
      <c r="N407" s="99" t="s">
        <v>470</v>
      </c>
      <c r="O407" s="99" t="s">
        <v>214</v>
      </c>
      <c r="P407" s="102">
        <v>2890786448</v>
      </c>
      <c r="Q407" s="102">
        <v>67199353</v>
      </c>
      <c r="R407" s="102">
        <v>0</v>
      </c>
      <c r="S407" s="99" t="s">
        <v>200</v>
      </c>
      <c r="T407" s="101" t="s">
        <v>24</v>
      </c>
      <c r="U407" s="99" t="s">
        <v>24</v>
      </c>
      <c r="V407" s="102">
        <v>0</v>
      </c>
      <c r="W407" s="99" t="s">
        <v>24</v>
      </c>
      <c r="X407" s="102">
        <v>0</v>
      </c>
      <c r="Y407" s="99" t="s">
        <v>24</v>
      </c>
    </row>
    <row r="408" spans="1:25" ht="15" thickBot="1" x14ac:dyDescent="0.35">
      <c r="A408" s="89">
        <v>398</v>
      </c>
      <c r="B408" s="41" t="s">
        <v>5580</v>
      </c>
      <c r="C408" s="99" t="s">
        <v>54</v>
      </c>
      <c r="D408" s="99"/>
      <c r="E408" s="100" t="s">
        <v>6567</v>
      </c>
      <c r="F408" s="101">
        <v>43817</v>
      </c>
      <c r="G408" s="99" t="s">
        <v>194</v>
      </c>
      <c r="H408" s="99" t="s">
        <v>328</v>
      </c>
      <c r="I408" s="99" t="s">
        <v>196</v>
      </c>
      <c r="J408" s="99" t="s">
        <v>188</v>
      </c>
      <c r="K408" s="99" t="s">
        <v>5827</v>
      </c>
      <c r="L408" s="99" t="s">
        <v>6568</v>
      </c>
      <c r="M408" s="99" t="s">
        <v>207</v>
      </c>
      <c r="N408" s="99" t="s">
        <v>472</v>
      </c>
      <c r="O408" s="99" t="s">
        <v>208</v>
      </c>
      <c r="P408" s="102">
        <v>140111813</v>
      </c>
      <c r="Q408" s="102">
        <v>414058000</v>
      </c>
      <c r="R408" s="102">
        <v>0</v>
      </c>
      <c r="S408" s="99" t="s">
        <v>200</v>
      </c>
      <c r="T408" s="101" t="s">
        <v>24</v>
      </c>
      <c r="U408" s="99" t="s">
        <v>24</v>
      </c>
      <c r="V408" s="102">
        <v>0</v>
      </c>
      <c r="W408" s="99" t="s">
        <v>24</v>
      </c>
      <c r="X408" s="102">
        <v>0</v>
      </c>
      <c r="Y408" s="99" t="s">
        <v>24</v>
      </c>
    </row>
    <row r="409" spans="1:25" ht="15" thickBot="1" x14ac:dyDescent="0.35">
      <c r="A409" s="89">
        <v>399</v>
      </c>
      <c r="B409" s="41" t="s">
        <v>5581</v>
      </c>
      <c r="C409" s="99" t="s">
        <v>54</v>
      </c>
      <c r="D409" s="99"/>
      <c r="E409" s="100" t="s">
        <v>6569</v>
      </c>
      <c r="F409" s="101">
        <v>43634</v>
      </c>
      <c r="G409" s="99" t="s">
        <v>194</v>
      </c>
      <c r="H409" s="99" t="s">
        <v>328</v>
      </c>
      <c r="I409" s="99" t="s">
        <v>196</v>
      </c>
      <c r="J409" s="99" t="s">
        <v>188</v>
      </c>
      <c r="K409" s="99" t="s">
        <v>5827</v>
      </c>
      <c r="L409" s="99" t="s">
        <v>6570</v>
      </c>
      <c r="M409" s="99" t="s">
        <v>277</v>
      </c>
      <c r="N409" s="99" t="s">
        <v>1273</v>
      </c>
      <c r="O409" s="99" t="s">
        <v>208</v>
      </c>
      <c r="P409" s="102">
        <v>78387807900</v>
      </c>
      <c r="Q409" s="102">
        <v>0</v>
      </c>
      <c r="R409" s="102">
        <v>0</v>
      </c>
      <c r="S409" s="99" t="s">
        <v>200</v>
      </c>
      <c r="T409" s="101" t="s">
        <v>24</v>
      </c>
      <c r="U409" s="99" t="s">
        <v>24</v>
      </c>
      <c r="V409" s="102">
        <v>0</v>
      </c>
      <c r="W409" s="99" t="s">
        <v>24</v>
      </c>
      <c r="X409" s="102">
        <v>0</v>
      </c>
      <c r="Y409" s="99" t="s">
        <v>24</v>
      </c>
    </row>
    <row r="410" spans="1:25" ht="15" thickBot="1" x14ac:dyDescent="0.35">
      <c r="A410" s="89">
        <v>400</v>
      </c>
      <c r="B410" s="41" t="s">
        <v>5582</v>
      </c>
      <c r="C410" s="99" t="s">
        <v>54</v>
      </c>
      <c r="D410" s="99"/>
      <c r="E410" s="100" t="s">
        <v>6571</v>
      </c>
      <c r="F410" s="101">
        <v>43878</v>
      </c>
      <c r="G410" s="99" t="s">
        <v>194</v>
      </c>
      <c r="H410" s="99" t="s">
        <v>328</v>
      </c>
      <c r="I410" s="99" t="s">
        <v>196</v>
      </c>
      <c r="J410" s="99" t="s">
        <v>188</v>
      </c>
      <c r="K410" s="99" t="s">
        <v>5827</v>
      </c>
      <c r="L410" s="99" t="s">
        <v>6572</v>
      </c>
      <c r="M410" s="99" t="s">
        <v>206</v>
      </c>
      <c r="N410" s="99" t="s">
        <v>470</v>
      </c>
      <c r="O410" s="99" t="s">
        <v>219</v>
      </c>
      <c r="P410" s="102">
        <v>651389882</v>
      </c>
      <c r="Q410" s="102">
        <v>621087000</v>
      </c>
      <c r="R410" s="102">
        <v>0</v>
      </c>
      <c r="S410" s="99" t="s">
        <v>200</v>
      </c>
      <c r="T410" s="101" t="s">
        <v>24</v>
      </c>
      <c r="U410" s="99" t="s">
        <v>24</v>
      </c>
      <c r="V410" s="102">
        <v>0</v>
      </c>
      <c r="W410" s="99" t="s">
        <v>24</v>
      </c>
      <c r="X410" s="102">
        <v>0</v>
      </c>
      <c r="Y410" s="99" t="s">
        <v>24</v>
      </c>
    </row>
    <row r="411" spans="1:25" ht="15" thickBot="1" x14ac:dyDescent="0.35">
      <c r="A411" s="89">
        <v>401</v>
      </c>
      <c r="B411" s="41" t="s">
        <v>5583</v>
      </c>
      <c r="C411" s="99" t="s">
        <v>54</v>
      </c>
      <c r="D411" s="99"/>
      <c r="E411" s="100" t="s">
        <v>6573</v>
      </c>
      <c r="F411" s="101">
        <v>43292</v>
      </c>
      <c r="G411" s="99" t="s">
        <v>185</v>
      </c>
      <c r="H411" s="99" t="s">
        <v>295</v>
      </c>
      <c r="I411" s="99" t="s">
        <v>196</v>
      </c>
      <c r="J411" s="99" t="s">
        <v>188</v>
      </c>
      <c r="K411" s="99" t="s">
        <v>5827</v>
      </c>
      <c r="L411" s="99" t="s">
        <v>5858</v>
      </c>
      <c r="M411" s="99" t="s">
        <v>206</v>
      </c>
      <c r="N411" s="99" t="s">
        <v>470</v>
      </c>
      <c r="O411" s="99" t="s">
        <v>190</v>
      </c>
      <c r="P411" s="102">
        <v>2500000</v>
      </c>
      <c r="Q411" s="102">
        <v>62634935</v>
      </c>
      <c r="R411" s="102">
        <v>2500000</v>
      </c>
      <c r="S411" s="99" t="s">
        <v>200</v>
      </c>
      <c r="T411" s="101" t="s">
        <v>24</v>
      </c>
      <c r="U411" s="99" t="s">
        <v>24</v>
      </c>
      <c r="V411" s="102">
        <v>0</v>
      </c>
      <c r="W411" s="99" t="s">
        <v>24</v>
      </c>
      <c r="X411" s="102">
        <v>0</v>
      </c>
      <c r="Y411" s="99" t="s">
        <v>24</v>
      </c>
    </row>
    <row r="412" spans="1:25" ht="15" thickBot="1" x14ac:dyDescent="0.35">
      <c r="A412" s="89">
        <v>402</v>
      </c>
      <c r="B412" s="41" t="s">
        <v>5584</v>
      </c>
      <c r="C412" s="99" t="s">
        <v>54</v>
      </c>
      <c r="D412" s="99"/>
      <c r="E412" s="100" t="s">
        <v>6574</v>
      </c>
      <c r="F412" s="101">
        <v>39303</v>
      </c>
      <c r="G412" s="99" t="s">
        <v>194</v>
      </c>
      <c r="H412" s="99" t="s">
        <v>291</v>
      </c>
      <c r="I412" s="99" t="s">
        <v>254</v>
      </c>
      <c r="J412" s="99" t="s">
        <v>188</v>
      </c>
      <c r="K412" s="99" t="s">
        <v>5827</v>
      </c>
      <c r="L412" s="99" t="s">
        <v>6575</v>
      </c>
      <c r="M412" s="99" t="s">
        <v>206</v>
      </c>
      <c r="N412" s="99" t="s">
        <v>470</v>
      </c>
      <c r="O412" s="99" t="s">
        <v>190</v>
      </c>
      <c r="P412" s="102">
        <v>274854429</v>
      </c>
      <c r="Q412" s="102">
        <v>248400635</v>
      </c>
      <c r="R412" s="102">
        <v>0</v>
      </c>
      <c r="S412" s="99" t="s">
        <v>200</v>
      </c>
      <c r="T412" s="101" t="s">
        <v>24</v>
      </c>
      <c r="U412" s="99" t="s">
        <v>24</v>
      </c>
      <c r="V412" s="102">
        <v>0</v>
      </c>
      <c r="W412" s="99" t="s">
        <v>24</v>
      </c>
      <c r="X412" s="102">
        <v>0</v>
      </c>
      <c r="Y412" s="99" t="s">
        <v>24</v>
      </c>
    </row>
    <row r="413" spans="1:25" ht="15" thickBot="1" x14ac:dyDescent="0.35">
      <c r="A413" s="89">
        <v>403</v>
      </c>
      <c r="B413" s="41" t="s">
        <v>5586</v>
      </c>
      <c r="C413" s="99" t="s">
        <v>54</v>
      </c>
      <c r="D413" s="99"/>
      <c r="E413" s="100" t="s">
        <v>6576</v>
      </c>
      <c r="F413" s="101">
        <v>43129</v>
      </c>
      <c r="G413" s="99" t="s">
        <v>194</v>
      </c>
      <c r="H413" s="99" t="s">
        <v>328</v>
      </c>
      <c r="I413" s="99" t="s">
        <v>258</v>
      </c>
      <c r="J413" s="99" t="s">
        <v>188</v>
      </c>
      <c r="K413" s="99" t="s">
        <v>5827</v>
      </c>
      <c r="L413" s="99" t="s">
        <v>6577</v>
      </c>
      <c r="M413" s="99" t="s">
        <v>198</v>
      </c>
      <c r="N413" s="99" t="s">
        <v>447</v>
      </c>
      <c r="O413" s="99" t="s">
        <v>214</v>
      </c>
      <c r="P413" s="102">
        <v>1142200440</v>
      </c>
      <c r="Q413" s="102">
        <v>1000000000</v>
      </c>
      <c r="R413" s="102">
        <v>0</v>
      </c>
      <c r="S413" s="99" t="s">
        <v>200</v>
      </c>
      <c r="T413" s="101" t="s">
        <v>24</v>
      </c>
      <c r="U413" s="99" t="s">
        <v>24</v>
      </c>
      <c r="V413" s="102">
        <v>0</v>
      </c>
      <c r="W413" s="99" t="s">
        <v>24</v>
      </c>
      <c r="X413" s="102">
        <v>0</v>
      </c>
      <c r="Y413" s="99" t="s">
        <v>24</v>
      </c>
    </row>
    <row r="414" spans="1:25" ht="15" thickBot="1" x14ac:dyDescent="0.35">
      <c r="A414" s="89">
        <v>404</v>
      </c>
      <c r="B414" s="41" t="s">
        <v>5587</v>
      </c>
      <c r="C414" s="99" t="s">
        <v>54</v>
      </c>
      <c r="D414" s="99"/>
      <c r="E414" s="100" t="s">
        <v>6578</v>
      </c>
      <c r="F414" s="101">
        <v>43801</v>
      </c>
      <c r="G414" s="99" t="s">
        <v>194</v>
      </c>
      <c r="H414" s="99" t="s">
        <v>328</v>
      </c>
      <c r="I414" s="99" t="s">
        <v>196</v>
      </c>
      <c r="J414" s="99" t="s">
        <v>188</v>
      </c>
      <c r="K414" s="99" t="s">
        <v>5827</v>
      </c>
      <c r="L414" s="99" t="s">
        <v>6579</v>
      </c>
      <c r="M414" s="99" t="s">
        <v>277</v>
      </c>
      <c r="N414" s="99" t="s">
        <v>1273</v>
      </c>
      <c r="O414" s="99" t="s">
        <v>219</v>
      </c>
      <c r="P414" s="102">
        <v>2064790855</v>
      </c>
      <c r="Q414" s="102">
        <v>1650732855</v>
      </c>
      <c r="R414" s="102">
        <v>0</v>
      </c>
      <c r="S414" s="99" t="s">
        <v>200</v>
      </c>
      <c r="T414" s="101" t="s">
        <v>24</v>
      </c>
      <c r="U414" s="99" t="s">
        <v>24</v>
      </c>
      <c r="V414" s="102">
        <v>0</v>
      </c>
      <c r="W414" s="99" t="s">
        <v>24</v>
      </c>
      <c r="X414" s="102">
        <v>0</v>
      </c>
      <c r="Y414" s="99" t="s">
        <v>24</v>
      </c>
    </row>
    <row r="415" spans="1:25" ht="15" thickBot="1" x14ac:dyDescent="0.35">
      <c r="A415" s="89">
        <v>405</v>
      </c>
      <c r="B415" s="41" t="s">
        <v>5588</v>
      </c>
      <c r="C415" s="99" t="s">
        <v>54</v>
      </c>
      <c r="D415" s="99"/>
      <c r="E415" s="100" t="s">
        <v>6580</v>
      </c>
      <c r="F415" s="101">
        <v>43347</v>
      </c>
      <c r="G415" s="99" t="s">
        <v>194</v>
      </c>
      <c r="H415" s="99" t="s">
        <v>328</v>
      </c>
      <c r="I415" s="99" t="s">
        <v>196</v>
      </c>
      <c r="J415" s="99" t="s">
        <v>188</v>
      </c>
      <c r="K415" s="99" t="s">
        <v>5827</v>
      </c>
      <c r="L415" s="99" t="s">
        <v>6581</v>
      </c>
      <c r="M415" s="99" t="s">
        <v>207</v>
      </c>
      <c r="N415" s="99" t="s">
        <v>472</v>
      </c>
      <c r="O415" s="99" t="s">
        <v>208</v>
      </c>
      <c r="P415" s="102">
        <v>107030053</v>
      </c>
      <c r="Q415" s="102">
        <v>96728778</v>
      </c>
      <c r="R415" s="102">
        <v>0</v>
      </c>
      <c r="S415" s="99" t="s">
        <v>200</v>
      </c>
      <c r="T415" s="101" t="s">
        <v>24</v>
      </c>
      <c r="U415" s="99" t="s">
        <v>24</v>
      </c>
      <c r="V415" s="102">
        <v>0</v>
      </c>
      <c r="W415" s="99" t="s">
        <v>24</v>
      </c>
      <c r="X415" s="102">
        <v>0</v>
      </c>
      <c r="Y415" s="99" t="s">
        <v>24</v>
      </c>
    </row>
    <row r="416" spans="1:25" ht="15" thickBot="1" x14ac:dyDescent="0.35">
      <c r="A416" s="89">
        <v>406</v>
      </c>
      <c r="B416" s="41" t="s">
        <v>5589</v>
      </c>
      <c r="C416" s="99" t="s">
        <v>54</v>
      </c>
      <c r="D416" s="99"/>
      <c r="E416" s="100" t="s">
        <v>6582</v>
      </c>
      <c r="F416" s="101">
        <v>43795</v>
      </c>
      <c r="G416" s="99" t="s">
        <v>194</v>
      </c>
      <c r="H416" s="99" t="s">
        <v>328</v>
      </c>
      <c r="I416" s="99" t="s">
        <v>196</v>
      </c>
      <c r="J416" s="99" t="s">
        <v>188</v>
      </c>
      <c r="K416" s="99" t="s">
        <v>5827</v>
      </c>
      <c r="L416" s="99" t="s">
        <v>6583</v>
      </c>
      <c r="M416" s="99" t="s">
        <v>265</v>
      </c>
      <c r="N416" s="99" t="s">
        <v>1140</v>
      </c>
      <c r="O416" s="99" t="s">
        <v>208</v>
      </c>
      <c r="P416" s="102">
        <v>1284400080</v>
      </c>
      <c r="Q416" s="102">
        <v>6571219</v>
      </c>
      <c r="R416" s="102">
        <v>0</v>
      </c>
      <c r="S416" s="99" t="s">
        <v>200</v>
      </c>
      <c r="T416" s="101" t="s">
        <v>24</v>
      </c>
      <c r="U416" s="99" t="s">
        <v>24</v>
      </c>
      <c r="V416" s="102">
        <v>0</v>
      </c>
      <c r="W416" s="99" t="s">
        <v>24</v>
      </c>
      <c r="X416" s="102">
        <v>0</v>
      </c>
      <c r="Y416" s="99" t="s">
        <v>24</v>
      </c>
    </row>
    <row r="417" spans="1:25" ht="15" thickBot="1" x14ac:dyDescent="0.35">
      <c r="A417" s="89">
        <v>407</v>
      </c>
      <c r="B417" s="41" t="s">
        <v>5590</v>
      </c>
      <c r="C417" s="99" t="s">
        <v>54</v>
      </c>
      <c r="D417" s="99"/>
      <c r="E417" s="100" t="s">
        <v>6584</v>
      </c>
      <c r="F417" s="101">
        <v>43794</v>
      </c>
      <c r="G417" s="99" t="s">
        <v>210</v>
      </c>
      <c r="H417" s="99" t="s">
        <v>314</v>
      </c>
      <c r="I417" s="99" t="s">
        <v>196</v>
      </c>
      <c r="J417" s="99" t="s">
        <v>188</v>
      </c>
      <c r="K417" s="99" t="s">
        <v>5893</v>
      </c>
      <c r="L417" s="99" t="s">
        <v>6585</v>
      </c>
      <c r="M417" s="99" t="s">
        <v>207</v>
      </c>
      <c r="N417" s="99" t="s">
        <v>472</v>
      </c>
      <c r="O417" s="99" t="s">
        <v>208</v>
      </c>
      <c r="P417" s="102">
        <v>164897013</v>
      </c>
      <c r="Q417" s="102">
        <v>155128438</v>
      </c>
      <c r="R417" s="102">
        <v>0</v>
      </c>
      <c r="S417" s="99" t="s">
        <v>200</v>
      </c>
      <c r="T417" s="101" t="s">
        <v>24</v>
      </c>
      <c r="U417" s="99" t="s">
        <v>24</v>
      </c>
      <c r="V417" s="102">
        <v>0</v>
      </c>
      <c r="W417" s="99" t="s">
        <v>24</v>
      </c>
      <c r="X417" s="102">
        <v>0</v>
      </c>
      <c r="Y417" s="99" t="s">
        <v>24</v>
      </c>
    </row>
    <row r="418" spans="1:25" ht="15" thickBot="1" x14ac:dyDescent="0.35">
      <c r="A418" s="89">
        <v>408</v>
      </c>
      <c r="B418" s="41" t="s">
        <v>5592</v>
      </c>
      <c r="C418" s="99" t="s">
        <v>54</v>
      </c>
      <c r="D418" s="99"/>
      <c r="E418" s="100" t="s">
        <v>6586</v>
      </c>
      <c r="F418" s="101">
        <v>44104</v>
      </c>
      <c r="G418" s="99" t="s">
        <v>210</v>
      </c>
      <c r="H418" s="99" t="s">
        <v>314</v>
      </c>
      <c r="I418" s="99" t="s">
        <v>187</v>
      </c>
      <c r="J418" s="99" t="s">
        <v>188</v>
      </c>
      <c r="K418" s="99" t="s">
        <v>5812</v>
      </c>
      <c r="L418" s="99" t="s">
        <v>7220</v>
      </c>
      <c r="M418" s="99" t="s">
        <v>206</v>
      </c>
      <c r="N418" s="99" t="s">
        <v>470</v>
      </c>
      <c r="O418" s="99" t="s">
        <v>208</v>
      </c>
      <c r="P418" s="102">
        <v>1123998</v>
      </c>
      <c r="Q418" s="102">
        <v>1072015</v>
      </c>
      <c r="R418" s="102">
        <v>0</v>
      </c>
      <c r="S418" s="99" t="s">
        <v>200</v>
      </c>
      <c r="T418" s="101" t="s">
        <v>24</v>
      </c>
      <c r="U418" s="99" t="s">
        <v>24</v>
      </c>
      <c r="V418" s="102">
        <v>0</v>
      </c>
      <c r="W418" s="99" t="s">
        <v>24</v>
      </c>
      <c r="X418" s="102">
        <v>0</v>
      </c>
      <c r="Y418" s="99" t="s">
        <v>24</v>
      </c>
    </row>
    <row r="419" spans="1:25" ht="15" thickBot="1" x14ac:dyDescent="0.35">
      <c r="A419" s="89">
        <v>409</v>
      </c>
      <c r="B419" s="41" t="s">
        <v>5593</v>
      </c>
      <c r="C419" s="99" t="s">
        <v>54</v>
      </c>
      <c r="D419" s="99"/>
      <c r="E419" s="100" t="s">
        <v>6587</v>
      </c>
      <c r="F419" s="101">
        <v>44067</v>
      </c>
      <c r="G419" s="99" t="s">
        <v>210</v>
      </c>
      <c r="H419" s="99" t="s">
        <v>314</v>
      </c>
      <c r="I419" s="99" t="s">
        <v>187</v>
      </c>
      <c r="J419" s="99" t="s">
        <v>188</v>
      </c>
      <c r="K419" s="99" t="s">
        <v>5812</v>
      </c>
      <c r="L419" s="99" t="s">
        <v>7221</v>
      </c>
      <c r="M419" s="99" t="s">
        <v>206</v>
      </c>
      <c r="N419" s="99" t="s">
        <v>470</v>
      </c>
      <c r="O419" s="99" t="s">
        <v>208</v>
      </c>
      <c r="P419" s="102">
        <v>953680</v>
      </c>
      <c r="Q419" s="102">
        <v>909574</v>
      </c>
      <c r="R419" s="102">
        <v>0</v>
      </c>
      <c r="S419" s="99" t="s">
        <v>200</v>
      </c>
      <c r="T419" s="101" t="s">
        <v>24</v>
      </c>
      <c r="U419" s="99" t="s">
        <v>24</v>
      </c>
      <c r="V419" s="102">
        <v>0</v>
      </c>
      <c r="W419" s="99" t="s">
        <v>24</v>
      </c>
      <c r="X419" s="102">
        <v>0</v>
      </c>
      <c r="Y419" s="99" t="s">
        <v>24</v>
      </c>
    </row>
    <row r="420" spans="1:25" ht="15" thickBot="1" x14ac:dyDescent="0.35">
      <c r="A420" s="89">
        <v>410</v>
      </c>
      <c r="B420" s="41" t="s">
        <v>5594</v>
      </c>
      <c r="C420" s="99" t="s">
        <v>54</v>
      </c>
      <c r="D420" s="99"/>
      <c r="E420" s="100" t="s">
        <v>6588</v>
      </c>
      <c r="F420" s="101">
        <v>44022</v>
      </c>
      <c r="G420" s="99" t="s">
        <v>194</v>
      </c>
      <c r="H420" s="99" t="s">
        <v>328</v>
      </c>
      <c r="I420" s="99" t="s">
        <v>196</v>
      </c>
      <c r="J420" s="99" t="s">
        <v>188</v>
      </c>
      <c r="K420" s="99" t="s">
        <v>5930</v>
      </c>
      <c r="L420" s="99" t="s">
        <v>6589</v>
      </c>
      <c r="M420" s="99" t="s">
        <v>265</v>
      </c>
      <c r="N420" s="99" t="s">
        <v>1116</v>
      </c>
      <c r="O420" s="99" t="s">
        <v>208</v>
      </c>
      <c r="P420" s="102">
        <v>1452068543</v>
      </c>
      <c r="Q420" s="102">
        <v>438901500</v>
      </c>
      <c r="R420" s="102">
        <v>0</v>
      </c>
      <c r="S420" s="99" t="s">
        <v>200</v>
      </c>
      <c r="T420" s="101" t="s">
        <v>24</v>
      </c>
      <c r="U420" s="99" t="s">
        <v>24</v>
      </c>
      <c r="V420" s="102">
        <v>0</v>
      </c>
      <c r="W420" s="99" t="s">
        <v>24</v>
      </c>
      <c r="X420" s="102">
        <v>0</v>
      </c>
      <c r="Y420" s="99" t="s">
        <v>24</v>
      </c>
    </row>
    <row r="421" spans="1:25" ht="15" thickBot="1" x14ac:dyDescent="0.35">
      <c r="A421" s="89">
        <v>411</v>
      </c>
      <c r="B421" s="41" t="s">
        <v>5595</v>
      </c>
      <c r="C421" s="99" t="s">
        <v>54</v>
      </c>
      <c r="D421" s="99"/>
      <c r="E421" s="100" t="s">
        <v>6590</v>
      </c>
      <c r="F421" s="101">
        <v>43769</v>
      </c>
      <c r="G421" s="99" t="s">
        <v>194</v>
      </c>
      <c r="H421" s="99" t="s">
        <v>326</v>
      </c>
      <c r="I421" s="99" t="s">
        <v>196</v>
      </c>
      <c r="J421" s="99" t="s">
        <v>188</v>
      </c>
      <c r="K421" s="99" t="s">
        <v>6591</v>
      </c>
      <c r="L421" s="99" t="s">
        <v>6592</v>
      </c>
      <c r="M421" s="99" t="s">
        <v>206</v>
      </c>
      <c r="N421" s="99" t="s">
        <v>470</v>
      </c>
      <c r="O421" s="99" t="s">
        <v>208</v>
      </c>
      <c r="P421" s="102">
        <v>236675044315</v>
      </c>
      <c r="Q421" s="102">
        <v>222407750236</v>
      </c>
      <c r="R421" s="102">
        <v>0</v>
      </c>
      <c r="S421" s="99" t="s">
        <v>200</v>
      </c>
      <c r="T421" s="101" t="s">
        <v>24</v>
      </c>
      <c r="U421" s="99" t="s">
        <v>24</v>
      </c>
      <c r="V421" s="102">
        <v>0</v>
      </c>
      <c r="W421" s="99" t="s">
        <v>24</v>
      </c>
      <c r="X421" s="102">
        <v>0</v>
      </c>
      <c r="Y421" s="99" t="s">
        <v>24</v>
      </c>
    </row>
    <row r="422" spans="1:25" ht="15" thickBot="1" x14ac:dyDescent="0.35">
      <c r="A422" s="89">
        <v>412</v>
      </c>
      <c r="B422" s="41" t="s">
        <v>5596</v>
      </c>
      <c r="C422" s="99" t="s">
        <v>54</v>
      </c>
      <c r="D422" s="99"/>
      <c r="E422" s="100" t="s">
        <v>6593</v>
      </c>
      <c r="F422" s="101">
        <v>44106</v>
      </c>
      <c r="G422" s="99" t="s">
        <v>194</v>
      </c>
      <c r="H422" s="99" t="s">
        <v>297</v>
      </c>
      <c r="I422" s="99" t="s">
        <v>187</v>
      </c>
      <c r="J422" s="99" t="s">
        <v>188</v>
      </c>
      <c r="K422" s="99" t="s">
        <v>5857</v>
      </c>
      <c r="L422" s="99" t="s">
        <v>6594</v>
      </c>
      <c r="M422" s="99" t="s">
        <v>206</v>
      </c>
      <c r="N422" s="99" t="s">
        <v>470</v>
      </c>
      <c r="O422" s="99" t="s">
        <v>208</v>
      </c>
      <c r="P422" s="102">
        <v>5012292</v>
      </c>
      <c r="Q422" s="102">
        <v>0</v>
      </c>
      <c r="R422" s="102">
        <v>0</v>
      </c>
      <c r="S422" s="99" t="s">
        <v>200</v>
      </c>
      <c r="T422" s="101" t="s">
        <v>24</v>
      </c>
      <c r="U422" s="99" t="s">
        <v>24</v>
      </c>
      <c r="V422" s="102">
        <v>0</v>
      </c>
      <c r="W422" s="99" t="s">
        <v>24</v>
      </c>
      <c r="X422" s="102">
        <v>0</v>
      </c>
      <c r="Y422" s="99" t="s">
        <v>5859</v>
      </c>
    </row>
    <row r="423" spans="1:25" ht="15" thickBot="1" x14ac:dyDescent="0.35">
      <c r="A423" s="89">
        <v>413</v>
      </c>
      <c r="B423" s="41" t="s">
        <v>5598</v>
      </c>
      <c r="C423" s="99" t="s">
        <v>54</v>
      </c>
      <c r="D423" s="99"/>
      <c r="E423" s="100" t="s">
        <v>6595</v>
      </c>
      <c r="F423" s="101">
        <v>44068</v>
      </c>
      <c r="G423" s="99" t="s">
        <v>194</v>
      </c>
      <c r="H423" s="99" t="s">
        <v>310</v>
      </c>
      <c r="I423" s="99" t="s">
        <v>196</v>
      </c>
      <c r="J423" s="99" t="s">
        <v>188</v>
      </c>
      <c r="K423" s="99" t="s">
        <v>5827</v>
      </c>
      <c r="L423" s="99" t="s">
        <v>6596</v>
      </c>
      <c r="M423" s="99" t="s">
        <v>223</v>
      </c>
      <c r="N423" s="99" t="s">
        <v>671</v>
      </c>
      <c r="O423" s="99" t="s">
        <v>208</v>
      </c>
      <c r="P423" s="102">
        <v>173670816</v>
      </c>
      <c r="Q423" s="102">
        <v>37852746</v>
      </c>
      <c r="R423" s="102">
        <v>0</v>
      </c>
      <c r="S423" s="99" t="s">
        <v>200</v>
      </c>
      <c r="T423" s="101" t="s">
        <v>24</v>
      </c>
      <c r="U423" s="99" t="s">
        <v>24</v>
      </c>
      <c r="V423" s="102">
        <v>0</v>
      </c>
      <c r="W423" s="99" t="s">
        <v>24</v>
      </c>
      <c r="X423" s="102">
        <v>0</v>
      </c>
      <c r="Y423" s="99" t="s">
        <v>24</v>
      </c>
    </row>
    <row r="424" spans="1:25" ht="15" thickBot="1" x14ac:dyDescent="0.35">
      <c r="A424" s="89">
        <v>414</v>
      </c>
      <c r="B424" s="41" t="s">
        <v>5599</v>
      </c>
      <c r="C424" s="99" t="s">
        <v>54</v>
      </c>
      <c r="D424" s="99"/>
      <c r="E424" s="100" t="s">
        <v>6597</v>
      </c>
      <c r="F424" s="101">
        <v>42843</v>
      </c>
      <c r="G424" s="99" t="s">
        <v>194</v>
      </c>
      <c r="H424" s="99" t="s">
        <v>306</v>
      </c>
      <c r="I424" s="99" t="s">
        <v>196</v>
      </c>
      <c r="J424" s="99" t="s">
        <v>188</v>
      </c>
      <c r="K424" s="99" t="s">
        <v>5794</v>
      </c>
      <c r="L424" s="99" t="s">
        <v>6598</v>
      </c>
      <c r="M424" s="99" t="s">
        <v>206</v>
      </c>
      <c r="N424" s="99" t="s">
        <v>470</v>
      </c>
      <c r="O424" s="99" t="s">
        <v>208</v>
      </c>
      <c r="P424" s="102">
        <v>0</v>
      </c>
      <c r="Q424" s="102">
        <v>0</v>
      </c>
      <c r="R424" s="102">
        <v>0</v>
      </c>
      <c r="S424" s="99" t="s">
        <v>200</v>
      </c>
      <c r="T424" s="101" t="s">
        <v>24</v>
      </c>
      <c r="U424" s="99" t="s">
        <v>24</v>
      </c>
      <c r="V424" s="102">
        <v>0</v>
      </c>
      <c r="W424" s="99" t="s">
        <v>24</v>
      </c>
      <c r="X424" s="102">
        <v>0</v>
      </c>
      <c r="Y424" s="99" t="s">
        <v>24</v>
      </c>
    </row>
    <row r="425" spans="1:25" ht="15" thickBot="1" x14ac:dyDescent="0.35">
      <c r="A425" s="89">
        <v>415</v>
      </c>
      <c r="B425" s="41" t="s">
        <v>5600</v>
      </c>
      <c r="C425" s="99" t="s">
        <v>54</v>
      </c>
      <c r="D425" s="99"/>
      <c r="E425" s="100" t="s">
        <v>6599</v>
      </c>
      <c r="F425" s="101">
        <v>44102</v>
      </c>
      <c r="G425" s="99" t="s">
        <v>194</v>
      </c>
      <c r="H425" s="99" t="s">
        <v>291</v>
      </c>
      <c r="I425" s="99" t="s">
        <v>196</v>
      </c>
      <c r="J425" s="99" t="s">
        <v>188</v>
      </c>
      <c r="K425" s="99" t="s">
        <v>5794</v>
      </c>
      <c r="L425" s="99" t="s">
        <v>6600</v>
      </c>
      <c r="M425" s="99" t="s">
        <v>206</v>
      </c>
      <c r="N425" s="99" t="s">
        <v>470</v>
      </c>
      <c r="O425" s="99" t="s">
        <v>214</v>
      </c>
      <c r="P425" s="102">
        <v>1962952828</v>
      </c>
      <c r="Q425" s="102">
        <v>1877878766</v>
      </c>
      <c r="R425" s="102">
        <v>0</v>
      </c>
      <c r="S425" s="99" t="s">
        <v>200</v>
      </c>
      <c r="T425" s="101" t="s">
        <v>24</v>
      </c>
      <c r="U425" s="99" t="s">
        <v>24</v>
      </c>
      <c r="V425" s="102">
        <v>0</v>
      </c>
      <c r="W425" s="99" t="s">
        <v>24</v>
      </c>
      <c r="X425" s="102">
        <v>0</v>
      </c>
      <c r="Y425" s="99" t="s">
        <v>24</v>
      </c>
    </row>
    <row r="426" spans="1:25" ht="15" thickBot="1" x14ac:dyDescent="0.35">
      <c r="A426" s="89">
        <v>416</v>
      </c>
      <c r="B426" s="41" t="s">
        <v>5601</v>
      </c>
      <c r="C426" s="99" t="s">
        <v>54</v>
      </c>
      <c r="D426" s="99"/>
      <c r="E426" s="100" t="s">
        <v>6601</v>
      </c>
      <c r="F426" s="101">
        <v>44083</v>
      </c>
      <c r="G426" s="99" t="s">
        <v>194</v>
      </c>
      <c r="H426" s="99" t="s">
        <v>297</v>
      </c>
      <c r="I426" s="99" t="s">
        <v>187</v>
      </c>
      <c r="J426" s="99" t="s">
        <v>188</v>
      </c>
      <c r="K426" s="99" t="s">
        <v>5794</v>
      </c>
      <c r="L426" s="99" t="s">
        <v>6602</v>
      </c>
      <c r="M426" s="99" t="s">
        <v>206</v>
      </c>
      <c r="N426" s="99" t="s">
        <v>470</v>
      </c>
      <c r="O426" s="99" t="s">
        <v>208</v>
      </c>
      <c r="P426" s="102">
        <v>370127929</v>
      </c>
      <c r="Q426" s="102">
        <v>0</v>
      </c>
      <c r="R426" s="102">
        <v>0</v>
      </c>
      <c r="S426" s="99" t="s">
        <v>200</v>
      </c>
      <c r="T426" s="101" t="s">
        <v>24</v>
      </c>
      <c r="U426" s="99" t="s">
        <v>24</v>
      </c>
      <c r="V426" s="102">
        <v>0</v>
      </c>
      <c r="W426" s="99" t="s">
        <v>24</v>
      </c>
      <c r="X426" s="102">
        <v>0</v>
      </c>
      <c r="Y426" s="99" t="s">
        <v>5859</v>
      </c>
    </row>
    <row r="427" spans="1:25" ht="15" thickBot="1" x14ac:dyDescent="0.35">
      <c r="A427" s="89">
        <v>417</v>
      </c>
      <c r="B427" s="41" t="s">
        <v>5602</v>
      </c>
      <c r="C427" s="99" t="s">
        <v>54</v>
      </c>
      <c r="D427" s="99"/>
      <c r="E427" s="100" t="s">
        <v>6603</v>
      </c>
      <c r="F427" s="101">
        <v>43788</v>
      </c>
      <c r="G427" s="99" t="s">
        <v>194</v>
      </c>
      <c r="H427" s="99" t="s">
        <v>308</v>
      </c>
      <c r="I427" s="99" t="s">
        <v>196</v>
      </c>
      <c r="J427" s="99" t="s">
        <v>188</v>
      </c>
      <c r="K427" s="99" t="s">
        <v>5794</v>
      </c>
      <c r="L427" s="99" t="s">
        <v>6604</v>
      </c>
      <c r="M427" s="99" t="s">
        <v>206</v>
      </c>
      <c r="N427" s="99" t="s">
        <v>470</v>
      </c>
      <c r="O427" s="99" t="s">
        <v>208</v>
      </c>
      <c r="P427" s="102">
        <v>0</v>
      </c>
      <c r="Q427" s="102">
        <v>0</v>
      </c>
      <c r="R427" s="102">
        <v>0</v>
      </c>
      <c r="S427" s="99" t="s">
        <v>200</v>
      </c>
      <c r="T427" s="101" t="s">
        <v>24</v>
      </c>
      <c r="U427" s="99" t="s">
        <v>24</v>
      </c>
      <c r="V427" s="102">
        <v>0</v>
      </c>
      <c r="W427" s="99" t="s">
        <v>24</v>
      </c>
      <c r="X427" s="102">
        <v>0</v>
      </c>
      <c r="Y427" s="99" t="s">
        <v>24</v>
      </c>
    </row>
    <row r="428" spans="1:25" ht="15" thickBot="1" x14ac:dyDescent="0.35">
      <c r="A428" s="89">
        <v>418</v>
      </c>
      <c r="B428" s="41" t="s">
        <v>5650</v>
      </c>
      <c r="C428" s="99" t="s">
        <v>54</v>
      </c>
      <c r="D428" s="99"/>
      <c r="E428" s="100" t="s">
        <v>6605</v>
      </c>
      <c r="F428" s="101">
        <v>42795</v>
      </c>
      <c r="G428" s="99" t="s">
        <v>194</v>
      </c>
      <c r="H428" s="99" t="s">
        <v>308</v>
      </c>
      <c r="I428" s="99" t="s">
        <v>196</v>
      </c>
      <c r="J428" s="99" t="s">
        <v>188</v>
      </c>
      <c r="K428" s="99" t="s">
        <v>5794</v>
      </c>
      <c r="L428" s="99" t="s">
        <v>6606</v>
      </c>
      <c r="M428" s="99" t="s">
        <v>206</v>
      </c>
      <c r="N428" s="99" t="s">
        <v>470</v>
      </c>
      <c r="O428" s="99" t="s">
        <v>208</v>
      </c>
      <c r="P428" s="102">
        <v>0</v>
      </c>
      <c r="Q428" s="102">
        <v>0</v>
      </c>
      <c r="R428" s="102">
        <v>0</v>
      </c>
      <c r="S428" s="99" t="s">
        <v>200</v>
      </c>
      <c r="T428" s="101" t="s">
        <v>24</v>
      </c>
      <c r="U428" s="99" t="s">
        <v>24</v>
      </c>
      <c r="V428" s="102">
        <v>0</v>
      </c>
      <c r="W428" s="99" t="s">
        <v>24</v>
      </c>
      <c r="X428" s="102">
        <v>0</v>
      </c>
      <c r="Y428" s="99" t="s">
        <v>24</v>
      </c>
    </row>
    <row r="429" spans="1:25" ht="15" thickBot="1" x14ac:dyDescent="0.35">
      <c r="A429" s="89">
        <v>419</v>
      </c>
      <c r="B429" s="41" t="s">
        <v>5651</v>
      </c>
      <c r="C429" s="99" t="s">
        <v>54</v>
      </c>
      <c r="D429" s="99"/>
      <c r="E429" s="100" t="s">
        <v>6607</v>
      </c>
      <c r="F429" s="101">
        <v>43284</v>
      </c>
      <c r="G429" s="99" t="s">
        <v>194</v>
      </c>
      <c r="H429" s="99" t="s">
        <v>306</v>
      </c>
      <c r="I429" s="99" t="s">
        <v>196</v>
      </c>
      <c r="J429" s="99" t="s">
        <v>188</v>
      </c>
      <c r="K429" s="99" t="s">
        <v>5794</v>
      </c>
      <c r="L429" s="99" t="s">
        <v>6608</v>
      </c>
      <c r="M429" s="99" t="s">
        <v>206</v>
      </c>
      <c r="N429" s="99" t="s">
        <v>470</v>
      </c>
      <c r="O429" s="99" t="s">
        <v>208</v>
      </c>
      <c r="P429" s="102">
        <v>0</v>
      </c>
      <c r="Q429" s="102">
        <v>0</v>
      </c>
      <c r="R429" s="102">
        <v>0</v>
      </c>
      <c r="S429" s="99" t="s">
        <v>200</v>
      </c>
      <c r="T429" s="101" t="s">
        <v>24</v>
      </c>
      <c r="U429" s="99" t="s">
        <v>24</v>
      </c>
      <c r="V429" s="102">
        <v>0</v>
      </c>
      <c r="W429" s="99" t="s">
        <v>24</v>
      </c>
      <c r="X429" s="102">
        <v>0</v>
      </c>
      <c r="Y429" s="99" t="s">
        <v>24</v>
      </c>
    </row>
    <row r="430" spans="1:25" ht="15" thickBot="1" x14ac:dyDescent="0.35">
      <c r="A430" s="89">
        <v>420</v>
      </c>
      <c r="B430" s="41" t="s">
        <v>5652</v>
      </c>
      <c r="C430" s="99" t="s">
        <v>54</v>
      </c>
      <c r="D430" s="99"/>
      <c r="E430" s="100" t="s">
        <v>6609</v>
      </c>
      <c r="F430" s="101">
        <v>43405</v>
      </c>
      <c r="G430" s="99" t="s">
        <v>194</v>
      </c>
      <c r="H430" s="99" t="s">
        <v>310</v>
      </c>
      <c r="I430" s="99" t="s">
        <v>196</v>
      </c>
      <c r="J430" s="99" t="s">
        <v>188</v>
      </c>
      <c r="K430" s="99" t="s">
        <v>5805</v>
      </c>
      <c r="L430" s="99" t="s">
        <v>6610</v>
      </c>
      <c r="M430" s="99" t="s">
        <v>206</v>
      </c>
      <c r="N430" s="99" t="s">
        <v>470</v>
      </c>
      <c r="O430" s="99" t="s">
        <v>208</v>
      </c>
      <c r="P430" s="102">
        <v>18019700</v>
      </c>
      <c r="Q430" s="102">
        <v>16324072</v>
      </c>
      <c r="R430" s="102">
        <v>0</v>
      </c>
      <c r="S430" s="99" t="s">
        <v>200</v>
      </c>
      <c r="T430" s="101" t="s">
        <v>24</v>
      </c>
      <c r="U430" s="99" t="s">
        <v>24</v>
      </c>
      <c r="V430" s="102">
        <v>0</v>
      </c>
      <c r="W430" s="99" t="s">
        <v>24</v>
      </c>
      <c r="X430" s="102">
        <v>0</v>
      </c>
      <c r="Y430" s="99" t="s">
        <v>24</v>
      </c>
    </row>
    <row r="431" spans="1:25" ht="15" thickBot="1" x14ac:dyDescent="0.35">
      <c r="A431" s="89">
        <v>421</v>
      </c>
      <c r="B431" s="41" t="s">
        <v>5653</v>
      </c>
      <c r="C431" s="99" t="s">
        <v>54</v>
      </c>
      <c r="D431" s="99"/>
      <c r="E431" s="100" t="s">
        <v>6611</v>
      </c>
      <c r="F431" s="101">
        <v>43385</v>
      </c>
      <c r="G431" s="99" t="s">
        <v>194</v>
      </c>
      <c r="H431" s="99" t="s">
        <v>328</v>
      </c>
      <c r="I431" s="99" t="s">
        <v>196</v>
      </c>
      <c r="J431" s="99" t="s">
        <v>188</v>
      </c>
      <c r="K431" s="99" t="s">
        <v>5893</v>
      </c>
      <c r="L431" s="99" t="s">
        <v>6612</v>
      </c>
      <c r="M431" s="99" t="s">
        <v>206</v>
      </c>
      <c r="N431" s="99" t="s">
        <v>470</v>
      </c>
      <c r="O431" s="99" t="s">
        <v>208</v>
      </c>
      <c r="P431" s="102">
        <v>679393322</v>
      </c>
      <c r="Q431" s="102">
        <v>81500000</v>
      </c>
      <c r="R431" s="102">
        <v>0</v>
      </c>
      <c r="S431" s="99" t="s">
        <v>200</v>
      </c>
      <c r="T431" s="101" t="s">
        <v>24</v>
      </c>
      <c r="U431" s="99" t="s">
        <v>24</v>
      </c>
      <c r="V431" s="102">
        <v>0</v>
      </c>
      <c r="W431" s="99" t="s">
        <v>24</v>
      </c>
      <c r="X431" s="102">
        <v>0</v>
      </c>
      <c r="Y431" s="99" t="s">
        <v>24</v>
      </c>
    </row>
    <row r="432" spans="1:25" ht="15" thickBot="1" x14ac:dyDescent="0.35">
      <c r="A432" s="89">
        <v>422</v>
      </c>
      <c r="B432" s="41" t="s">
        <v>5654</v>
      </c>
      <c r="C432" s="99" t="s">
        <v>54</v>
      </c>
      <c r="D432" s="99"/>
      <c r="E432" s="100" t="s">
        <v>6613</v>
      </c>
      <c r="F432" s="101">
        <v>43756</v>
      </c>
      <c r="G432" s="99" t="s">
        <v>194</v>
      </c>
      <c r="H432" s="99" t="s">
        <v>328</v>
      </c>
      <c r="I432" s="99" t="s">
        <v>196</v>
      </c>
      <c r="J432" s="99" t="s">
        <v>188</v>
      </c>
      <c r="K432" s="99" t="s">
        <v>5827</v>
      </c>
      <c r="L432" s="99" t="s">
        <v>6614</v>
      </c>
      <c r="M432" s="99" t="s">
        <v>206</v>
      </c>
      <c r="N432" s="99" t="s">
        <v>470</v>
      </c>
      <c r="O432" s="99" t="s">
        <v>208</v>
      </c>
      <c r="P432" s="102">
        <v>2723422153</v>
      </c>
      <c r="Q432" s="102">
        <v>67199353</v>
      </c>
      <c r="R432" s="102">
        <v>0</v>
      </c>
      <c r="S432" s="99" t="s">
        <v>200</v>
      </c>
      <c r="T432" s="101" t="s">
        <v>24</v>
      </c>
      <c r="U432" s="99" t="s">
        <v>24</v>
      </c>
      <c r="V432" s="102">
        <v>0</v>
      </c>
      <c r="W432" s="99" t="s">
        <v>24</v>
      </c>
      <c r="X432" s="102">
        <v>0</v>
      </c>
      <c r="Y432" s="99" t="s">
        <v>24</v>
      </c>
    </row>
    <row r="433" spans="1:25" ht="15" thickBot="1" x14ac:dyDescent="0.35">
      <c r="A433" s="89">
        <v>423</v>
      </c>
      <c r="B433" s="41" t="s">
        <v>5655</v>
      </c>
      <c r="C433" s="99" t="s">
        <v>54</v>
      </c>
      <c r="D433" s="99"/>
      <c r="E433" s="100" t="s">
        <v>6615</v>
      </c>
      <c r="F433" s="101">
        <v>43756</v>
      </c>
      <c r="G433" s="99" t="s">
        <v>194</v>
      </c>
      <c r="H433" s="99" t="s">
        <v>328</v>
      </c>
      <c r="I433" s="99" t="s">
        <v>196</v>
      </c>
      <c r="J433" s="99" t="s">
        <v>188</v>
      </c>
      <c r="K433" s="99" t="s">
        <v>5827</v>
      </c>
      <c r="L433" s="99" t="s">
        <v>6616</v>
      </c>
      <c r="M433" s="99" t="s">
        <v>206</v>
      </c>
      <c r="N433" s="99" t="s">
        <v>470</v>
      </c>
      <c r="O433" s="99" t="s">
        <v>208</v>
      </c>
      <c r="P433" s="102">
        <v>2254676953</v>
      </c>
      <c r="Q433" s="102">
        <v>67199353</v>
      </c>
      <c r="R433" s="102">
        <v>0</v>
      </c>
      <c r="S433" s="99" t="s">
        <v>200</v>
      </c>
      <c r="T433" s="101" t="s">
        <v>24</v>
      </c>
      <c r="U433" s="99" t="s">
        <v>24</v>
      </c>
      <c r="V433" s="102">
        <v>0</v>
      </c>
      <c r="W433" s="99" t="s">
        <v>24</v>
      </c>
      <c r="X433" s="102">
        <v>0</v>
      </c>
      <c r="Y433" s="99" t="s">
        <v>24</v>
      </c>
    </row>
    <row r="434" spans="1:25" ht="15" thickBot="1" x14ac:dyDescent="0.35">
      <c r="A434" s="89">
        <v>424</v>
      </c>
      <c r="B434" s="41" t="s">
        <v>5656</v>
      </c>
      <c r="C434" s="99" t="s">
        <v>54</v>
      </c>
      <c r="D434" s="99"/>
      <c r="E434" s="100" t="s">
        <v>6617</v>
      </c>
      <c r="F434" s="101">
        <v>43872</v>
      </c>
      <c r="G434" s="99" t="s">
        <v>194</v>
      </c>
      <c r="H434" s="99" t="s">
        <v>310</v>
      </c>
      <c r="I434" s="99" t="s">
        <v>196</v>
      </c>
      <c r="J434" s="99" t="s">
        <v>188</v>
      </c>
      <c r="K434" s="99" t="s">
        <v>5827</v>
      </c>
      <c r="L434" s="99" t="s">
        <v>6342</v>
      </c>
      <c r="M434" s="99" t="s">
        <v>265</v>
      </c>
      <c r="N434" s="99" t="s">
        <v>1116</v>
      </c>
      <c r="O434" s="99" t="s">
        <v>208</v>
      </c>
      <c r="P434" s="102">
        <v>12835108</v>
      </c>
      <c r="Q434" s="102">
        <v>12238014</v>
      </c>
      <c r="R434" s="102">
        <v>0</v>
      </c>
      <c r="S434" s="99" t="s">
        <v>200</v>
      </c>
      <c r="T434" s="101" t="s">
        <v>24</v>
      </c>
      <c r="U434" s="99" t="s">
        <v>24</v>
      </c>
      <c r="V434" s="102">
        <v>0</v>
      </c>
      <c r="W434" s="99" t="s">
        <v>24</v>
      </c>
      <c r="X434" s="102">
        <v>0</v>
      </c>
      <c r="Y434" s="99" t="s">
        <v>24</v>
      </c>
    </row>
    <row r="435" spans="1:25" ht="15" thickBot="1" x14ac:dyDescent="0.35">
      <c r="A435" s="89">
        <v>425</v>
      </c>
      <c r="B435" s="41" t="s">
        <v>5657</v>
      </c>
      <c r="C435" s="99" t="s">
        <v>54</v>
      </c>
      <c r="D435" s="99"/>
      <c r="E435" s="100" t="s">
        <v>6618</v>
      </c>
      <c r="F435" s="101">
        <v>43535</v>
      </c>
      <c r="G435" s="99" t="s">
        <v>210</v>
      </c>
      <c r="H435" s="99" t="s">
        <v>314</v>
      </c>
      <c r="I435" s="99" t="s">
        <v>254</v>
      </c>
      <c r="J435" s="99" t="s">
        <v>188</v>
      </c>
      <c r="K435" s="99" t="s">
        <v>5827</v>
      </c>
      <c r="L435" s="99" t="s">
        <v>6619</v>
      </c>
      <c r="M435" s="99" t="s">
        <v>189</v>
      </c>
      <c r="N435" s="99" t="s">
        <v>400</v>
      </c>
      <c r="O435" s="99" t="s">
        <v>208</v>
      </c>
      <c r="P435" s="102">
        <v>5415273</v>
      </c>
      <c r="Q435" s="102">
        <v>5000000</v>
      </c>
      <c r="R435" s="102">
        <v>0</v>
      </c>
      <c r="S435" s="99" t="s">
        <v>200</v>
      </c>
      <c r="T435" s="101" t="s">
        <v>24</v>
      </c>
      <c r="U435" s="99" t="s">
        <v>24</v>
      </c>
      <c r="V435" s="102">
        <v>0</v>
      </c>
      <c r="W435" s="99" t="s">
        <v>24</v>
      </c>
      <c r="X435" s="102">
        <v>0</v>
      </c>
      <c r="Y435" s="99" t="s">
        <v>24</v>
      </c>
    </row>
    <row r="436" spans="1:25" ht="15" thickBot="1" x14ac:dyDescent="0.35">
      <c r="A436" s="89">
        <v>426</v>
      </c>
      <c r="B436" s="41" t="s">
        <v>5658</v>
      </c>
      <c r="C436" s="99" t="s">
        <v>54</v>
      </c>
      <c r="D436" s="99"/>
      <c r="E436" s="100" t="s">
        <v>6620</v>
      </c>
      <c r="F436" s="101">
        <v>43535</v>
      </c>
      <c r="G436" s="99" t="s">
        <v>210</v>
      </c>
      <c r="H436" s="99" t="s">
        <v>314</v>
      </c>
      <c r="I436" s="99" t="s">
        <v>254</v>
      </c>
      <c r="J436" s="99" t="s">
        <v>188</v>
      </c>
      <c r="K436" s="99" t="s">
        <v>5805</v>
      </c>
      <c r="L436" s="99" t="s">
        <v>6621</v>
      </c>
      <c r="M436" s="99" t="s">
        <v>189</v>
      </c>
      <c r="N436" s="99" t="s">
        <v>400</v>
      </c>
      <c r="O436" s="99" t="s">
        <v>208</v>
      </c>
      <c r="P436" s="102">
        <v>5415273</v>
      </c>
      <c r="Q436" s="102">
        <v>5000000</v>
      </c>
      <c r="R436" s="102">
        <v>0</v>
      </c>
      <c r="S436" s="99" t="s">
        <v>200</v>
      </c>
      <c r="T436" s="101" t="s">
        <v>24</v>
      </c>
      <c r="U436" s="99" t="s">
        <v>24</v>
      </c>
      <c r="V436" s="102">
        <v>0</v>
      </c>
      <c r="W436" s="99" t="s">
        <v>24</v>
      </c>
      <c r="X436" s="102">
        <v>0</v>
      </c>
      <c r="Y436" s="99" t="s">
        <v>24</v>
      </c>
    </row>
    <row r="437" spans="1:25" ht="15" thickBot="1" x14ac:dyDescent="0.35">
      <c r="A437" s="89">
        <v>427</v>
      </c>
      <c r="B437" s="41" t="s">
        <v>5659</v>
      </c>
      <c r="C437" s="99" t="s">
        <v>54</v>
      </c>
      <c r="D437" s="99"/>
      <c r="E437" s="100" t="s">
        <v>6622</v>
      </c>
      <c r="F437" s="101">
        <v>43535</v>
      </c>
      <c r="G437" s="99" t="s">
        <v>210</v>
      </c>
      <c r="H437" s="99" t="s">
        <v>314</v>
      </c>
      <c r="I437" s="99" t="s">
        <v>254</v>
      </c>
      <c r="J437" s="99" t="s">
        <v>188</v>
      </c>
      <c r="K437" s="99" t="s">
        <v>5930</v>
      </c>
      <c r="L437" s="99" t="s">
        <v>6623</v>
      </c>
      <c r="M437" s="99" t="s">
        <v>189</v>
      </c>
      <c r="N437" s="99" t="s">
        <v>400</v>
      </c>
      <c r="O437" s="99" t="s">
        <v>208</v>
      </c>
      <c r="P437" s="102">
        <v>5415273</v>
      </c>
      <c r="Q437" s="102">
        <v>5000000</v>
      </c>
      <c r="R437" s="102">
        <v>0</v>
      </c>
      <c r="S437" s="99" t="s">
        <v>200</v>
      </c>
      <c r="T437" s="101" t="s">
        <v>24</v>
      </c>
      <c r="U437" s="99" t="s">
        <v>24</v>
      </c>
      <c r="V437" s="102">
        <v>0</v>
      </c>
      <c r="W437" s="99" t="s">
        <v>24</v>
      </c>
      <c r="X437" s="102">
        <v>0</v>
      </c>
      <c r="Y437" s="99" t="s">
        <v>24</v>
      </c>
    </row>
    <row r="438" spans="1:25" ht="15" thickBot="1" x14ac:dyDescent="0.35">
      <c r="A438" s="89">
        <v>428</v>
      </c>
      <c r="B438" s="41" t="s">
        <v>5660</v>
      </c>
      <c r="C438" s="99" t="s">
        <v>54</v>
      </c>
      <c r="D438" s="99"/>
      <c r="E438" s="100" t="s">
        <v>6624</v>
      </c>
      <c r="F438" s="101">
        <v>44209</v>
      </c>
      <c r="G438" s="99" t="s">
        <v>194</v>
      </c>
      <c r="H438" s="99" t="s">
        <v>328</v>
      </c>
      <c r="I438" s="99" t="s">
        <v>196</v>
      </c>
      <c r="J438" s="99" t="s">
        <v>188</v>
      </c>
      <c r="K438" s="99" t="s">
        <v>5930</v>
      </c>
      <c r="L438" s="99" t="s">
        <v>6625</v>
      </c>
      <c r="M438" s="99" t="s">
        <v>198</v>
      </c>
      <c r="N438" s="99" t="s">
        <v>447</v>
      </c>
      <c r="O438" s="99" t="s">
        <v>208</v>
      </c>
      <c r="P438" s="102">
        <v>736164302</v>
      </c>
      <c r="Q438" s="102">
        <v>708405826</v>
      </c>
      <c r="R438" s="102">
        <v>0</v>
      </c>
      <c r="S438" s="99" t="s">
        <v>200</v>
      </c>
      <c r="T438" s="101" t="s">
        <v>24</v>
      </c>
      <c r="U438" s="99" t="s">
        <v>24</v>
      </c>
      <c r="V438" s="102">
        <v>0</v>
      </c>
      <c r="W438" s="99" t="s">
        <v>24</v>
      </c>
      <c r="X438" s="102">
        <v>0</v>
      </c>
      <c r="Y438" s="99" t="s">
        <v>24</v>
      </c>
    </row>
    <row r="439" spans="1:25" ht="15" thickBot="1" x14ac:dyDescent="0.35">
      <c r="A439" s="89">
        <v>429</v>
      </c>
      <c r="B439" s="41" t="s">
        <v>5661</v>
      </c>
      <c r="C439" s="99" t="s">
        <v>54</v>
      </c>
      <c r="D439" s="99"/>
      <c r="E439" s="100" t="s">
        <v>6626</v>
      </c>
      <c r="F439" s="101">
        <v>43535</v>
      </c>
      <c r="G439" s="99" t="s">
        <v>210</v>
      </c>
      <c r="H439" s="99" t="s">
        <v>314</v>
      </c>
      <c r="I439" s="99" t="s">
        <v>254</v>
      </c>
      <c r="J439" s="99" t="s">
        <v>188</v>
      </c>
      <c r="K439" s="99" t="s">
        <v>5893</v>
      </c>
      <c r="L439" s="99" t="s">
        <v>6627</v>
      </c>
      <c r="M439" s="99" t="s">
        <v>189</v>
      </c>
      <c r="N439" s="99" t="s">
        <v>400</v>
      </c>
      <c r="O439" s="99" t="s">
        <v>208</v>
      </c>
      <c r="P439" s="102">
        <v>5415273</v>
      </c>
      <c r="Q439" s="102">
        <v>5000000</v>
      </c>
      <c r="R439" s="102">
        <v>0</v>
      </c>
      <c r="S439" s="99" t="s">
        <v>200</v>
      </c>
      <c r="T439" s="101" t="s">
        <v>24</v>
      </c>
      <c r="U439" s="99" t="s">
        <v>24</v>
      </c>
      <c r="V439" s="102">
        <v>0</v>
      </c>
      <c r="W439" s="99" t="s">
        <v>24</v>
      </c>
      <c r="X439" s="102">
        <v>0</v>
      </c>
      <c r="Y439" s="99" t="s">
        <v>24</v>
      </c>
    </row>
    <row r="440" spans="1:25" ht="15" thickBot="1" x14ac:dyDescent="0.35">
      <c r="A440" s="89">
        <v>430</v>
      </c>
      <c r="B440" s="41" t="s">
        <v>5662</v>
      </c>
      <c r="C440" s="99" t="s">
        <v>54</v>
      </c>
      <c r="D440" s="99"/>
      <c r="E440" s="100" t="s">
        <v>6628</v>
      </c>
      <c r="F440" s="101">
        <v>43535</v>
      </c>
      <c r="G440" s="99" t="s">
        <v>210</v>
      </c>
      <c r="H440" s="99" t="s">
        <v>314</v>
      </c>
      <c r="I440" s="99" t="s">
        <v>254</v>
      </c>
      <c r="J440" s="99" t="s">
        <v>188</v>
      </c>
      <c r="K440" s="99" t="s">
        <v>5815</v>
      </c>
      <c r="L440" s="99" t="s">
        <v>6629</v>
      </c>
      <c r="M440" s="99" t="s">
        <v>189</v>
      </c>
      <c r="N440" s="99" t="s">
        <v>400</v>
      </c>
      <c r="O440" s="99" t="s">
        <v>208</v>
      </c>
      <c r="P440" s="102">
        <v>5415273</v>
      </c>
      <c r="Q440" s="102">
        <v>5000000</v>
      </c>
      <c r="R440" s="102">
        <v>0</v>
      </c>
      <c r="S440" s="99" t="s">
        <v>200</v>
      </c>
      <c r="T440" s="101" t="s">
        <v>24</v>
      </c>
      <c r="U440" s="99" t="s">
        <v>24</v>
      </c>
      <c r="V440" s="102">
        <v>0</v>
      </c>
      <c r="W440" s="99" t="s">
        <v>24</v>
      </c>
      <c r="X440" s="102">
        <v>0</v>
      </c>
      <c r="Y440" s="99" t="s">
        <v>24</v>
      </c>
    </row>
    <row r="441" spans="1:25" ht="15" thickBot="1" x14ac:dyDescent="0.35">
      <c r="A441" s="89">
        <v>431</v>
      </c>
      <c r="B441" s="41" t="s">
        <v>5663</v>
      </c>
      <c r="C441" s="99" t="s">
        <v>54</v>
      </c>
      <c r="D441" s="99"/>
      <c r="E441" s="100" t="s">
        <v>6630</v>
      </c>
      <c r="F441" s="101">
        <v>44144</v>
      </c>
      <c r="G441" s="99" t="s">
        <v>194</v>
      </c>
      <c r="H441" s="99" t="s">
        <v>318</v>
      </c>
      <c r="I441" s="99" t="s">
        <v>234</v>
      </c>
      <c r="J441" s="99" t="s">
        <v>188</v>
      </c>
      <c r="K441" s="99" t="s">
        <v>5925</v>
      </c>
      <c r="L441" s="99" t="s">
        <v>6631</v>
      </c>
      <c r="M441" s="99" t="s">
        <v>268</v>
      </c>
      <c r="N441" s="99" t="s">
        <v>1157</v>
      </c>
      <c r="O441" s="99" t="s">
        <v>214</v>
      </c>
      <c r="P441" s="102">
        <v>0</v>
      </c>
      <c r="Q441" s="102">
        <v>0</v>
      </c>
      <c r="R441" s="102">
        <v>0</v>
      </c>
      <c r="S441" s="99" t="s">
        <v>200</v>
      </c>
      <c r="T441" s="101" t="s">
        <v>24</v>
      </c>
      <c r="U441" s="99" t="s">
        <v>24</v>
      </c>
      <c r="V441" s="102">
        <v>0</v>
      </c>
      <c r="W441" s="99" t="s">
        <v>24</v>
      </c>
      <c r="X441" s="102">
        <v>0</v>
      </c>
      <c r="Y441" s="99" t="s">
        <v>24</v>
      </c>
    </row>
    <row r="442" spans="1:25" ht="15" thickBot="1" x14ac:dyDescent="0.35">
      <c r="A442" s="89">
        <v>432</v>
      </c>
      <c r="B442" s="41" t="s">
        <v>5664</v>
      </c>
      <c r="C442" s="99" t="s">
        <v>54</v>
      </c>
      <c r="D442" s="99"/>
      <c r="E442" s="100" t="s">
        <v>6632</v>
      </c>
      <c r="F442" s="101">
        <v>44181</v>
      </c>
      <c r="G442" s="99" t="s">
        <v>194</v>
      </c>
      <c r="H442" s="99" t="s">
        <v>297</v>
      </c>
      <c r="I442" s="99" t="s">
        <v>187</v>
      </c>
      <c r="J442" s="99" t="s">
        <v>188</v>
      </c>
      <c r="K442" s="99" t="s">
        <v>5857</v>
      </c>
      <c r="L442" s="99" t="s">
        <v>6633</v>
      </c>
      <c r="M442" s="99" t="s">
        <v>206</v>
      </c>
      <c r="N442" s="99" t="s">
        <v>470</v>
      </c>
      <c r="O442" s="99" t="s">
        <v>208</v>
      </c>
      <c r="P442" s="102">
        <v>95271</v>
      </c>
      <c r="Q442" s="102">
        <v>0</v>
      </c>
      <c r="R442" s="102">
        <v>0</v>
      </c>
      <c r="S442" s="99" t="s">
        <v>200</v>
      </c>
      <c r="T442" s="101" t="s">
        <v>24</v>
      </c>
      <c r="U442" s="99" t="s">
        <v>24</v>
      </c>
      <c r="V442" s="102">
        <v>0</v>
      </c>
      <c r="W442" s="99" t="s">
        <v>24</v>
      </c>
      <c r="X442" s="102">
        <v>0</v>
      </c>
      <c r="Y442" s="99" t="s">
        <v>5859</v>
      </c>
    </row>
    <row r="443" spans="1:25" ht="15" thickBot="1" x14ac:dyDescent="0.35">
      <c r="A443" s="89">
        <v>433</v>
      </c>
      <c r="B443" s="41" t="s">
        <v>5665</v>
      </c>
      <c r="C443" s="99" t="s">
        <v>54</v>
      </c>
      <c r="D443" s="99"/>
      <c r="E443" s="100" t="s">
        <v>6634</v>
      </c>
      <c r="F443" s="101">
        <v>44210</v>
      </c>
      <c r="G443" s="99" t="s">
        <v>194</v>
      </c>
      <c r="H443" s="99" t="s">
        <v>328</v>
      </c>
      <c r="I443" s="99" t="s">
        <v>196</v>
      </c>
      <c r="J443" s="99" t="s">
        <v>188</v>
      </c>
      <c r="K443" s="99" t="s">
        <v>5930</v>
      </c>
      <c r="L443" s="99" t="s">
        <v>6635</v>
      </c>
      <c r="M443" s="99" t="s">
        <v>265</v>
      </c>
      <c r="N443" s="99" t="s">
        <v>1116</v>
      </c>
      <c r="O443" s="99" t="s">
        <v>208</v>
      </c>
      <c r="P443" s="102">
        <v>1053890160</v>
      </c>
      <c r="Q443" s="102">
        <v>933725920</v>
      </c>
      <c r="R443" s="102">
        <v>0</v>
      </c>
      <c r="S443" s="99" t="s">
        <v>200</v>
      </c>
      <c r="T443" s="101" t="s">
        <v>24</v>
      </c>
      <c r="U443" s="99" t="s">
        <v>24</v>
      </c>
      <c r="V443" s="102">
        <v>0</v>
      </c>
      <c r="W443" s="99" t="s">
        <v>24</v>
      </c>
      <c r="X443" s="102">
        <v>0</v>
      </c>
      <c r="Y443" s="99" t="s">
        <v>24</v>
      </c>
    </row>
    <row r="444" spans="1:25" ht="15" thickBot="1" x14ac:dyDescent="0.35">
      <c r="A444" s="89">
        <v>434</v>
      </c>
      <c r="B444" s="41" t="s">
        <v>5666</v>
      </c>
      <c r="C444" s="99" t="s">
        <v>54</v>
      </c>
      <c r="D444" s="99"/>
      <c r="E444" s="100" t="s">
        <v>6636</v>
      </c>
      <c r="F444" s="101">
        <v>43732</v>
      </c>
      <c r="G444" s="99" t="s">
        <v>194</v>
      </c>
      <c r="H444" s="99" t="s">
        <v>328</v>
      </c>
      <c r="I444" s="99" t="s">
        <v>234</v>
      </c>
      <c r="J444" s="99" t="s">
        <v>188</v>
      </c>
      <c r="K444" s="99" t="s">
        <v>5805</v>
      </c>
      <c r="L444" s="99" t="s">
        <v>7222</v>
      </c>
      <c r="M444" s="99" t="s">
        <v>277</v>
      </c>
      <c r="N444" s="99" t="s">
        <v>1273</v>
      </c>
      <c r="O444" s="99" t="s">
        <v>208</v>
      </c>
      <c r="P444" s="102">
        <v>2848151084</v>
      </c>
      <c r="Q444" s="102">
        <v>2463000000</v>
      </c>
      <c r="R444" s="102">
        <v>0</v>
      </c>
      <c r="S444" s="99" t="s">
        <v>200</v>
      </c>
      <c r="T444" s="101" t="s">
        <v>24</v>
      </c>
      <c r="U444" s="99" t="s">
        <v>24</v>
      </c>
      <c r="V444" s="102">
        <v>0</v>
      </c>
      <c r="W444" s="99" t="s">
        <v>24</v>
      </c>
      <c r="X444" s="102">
        <v>0</v>
      </c>
      <c r="Y444" s="99" t="s">
        <v>24</v>
      </c>
    </row>
    <row r="445" spans="1:25" ht="15" thickBot="1" x14ac:dyDescent="0.35">
      <c r="A445" s="89">
        <v>435</v>
      </c>
      <c r="B445" s="41" t="s">
        <v>5667</v>
      </c>
      <c r="C445" s="99" t="s">
        <v>54</v>
      </c>
      <c r="D445" s="99"/>
      <c r="E445" s="100" t="s">
        <v>6637</v>
      </c>
      <c r="F445" s="101">
        <v>44055</v>
      </c>
      <c r="G445" s="99" t="s">
        <v>210</v>
      </c>
      <c r="H445" s="99" t="s">
        <v>314</v>
      </c>
      <c r="I445" s="99" t="s">
        <v>196</v>
      </c>
      <c r="J445" s="99" t="s">
        <v>188</v>
      </c>
      <c r="K445" s="99" t="s">
        <v>5805</v>
      </c>
      <c r="L445" s="99" t="s">
        <v>6638</v>
      </c>
      <c r="M445" s="99" t="s">
        <v>235</v>
      </c>
      <c r="N445" s="99" t="s">
        <v>772</v>
      </c>
      <c r="O445" s="99" t="s">
        <v>208</v>
      </c>
      <c r="P445" s="102">
        <v>18170520</v>
      </c>
      <c r="Q445" s="102">
        <v>17556060</v>
      </c>
      <c r="R445" s="102">
        <v>0</v>
      </c>
      <c r="S445" s="99" t="s">
        <v>200</v>
      </c>
      <c r="T445" s="101" t="s">
        <v>24</v>
      </c>
      <c r="U445" s="99" t="s">
        <v>24</v>
      </c>
      <c r="V445" s="102">
        <v>0</v>
      </c>
      <c r="W445" s="99" t="s">
        <v>24</v>
      </c>
      <c r="X445" s="102">
        <v>0</v>
      </c>
      <c r="Y445" s="99" t="s">
        <v>24</v>
      </c>
    </row>
    <row r="446" spans="1:25" ht="15" thickBot="1" x14ac:dyDescent="0.35">
      <c r="A446" s="89">
        <v>436</v>
      </c>
      <c r="B446" s="41" t="s">
        <v>5668</v>
      </c>
      <c r="C446" s="99" t="s">
        <v>54</v>
      </c>
      <c r="D446" s="99"/>
      <c r="E446" s="100" t="s">
        <v>6639</v>
      </c>
      <c r="F446" s="101">
        <v>44055</v>
      </c>
      <c r="G446" s="99" t="s">
        <v>210</v>
      </c>
      <c r="H446" s="99" t="s">
        <v>314</v>
      </c>
      <c r="I446" s="99" t="s">
        <v>196</v>
      </c>
      <c r="J446" s="99" t="s">
        <v>188</v>
      </c>
      <c r="K446" s="99" t="s">
        <v>5805</v>
      </c>
      <c r="L446" s="99" t="s">
        <v>6640</v>
      </c>
      <c r="M446" s="99" t="s">
        <v>235</v>
      </c>
      <c r="N446" s="99" t="s">
        <v>772</v>
      </c>
      <c r="O446" s="99" t="s">
        <v>208</v>
      </c>
      <c r="P446" s="102">
        <v>18170520</v>
      </c>
      <c r="Q446" s="102">
        <v>17556060</v>
      </c>
      <c r="R446" s="102">
        <v>0</v>
      </c>
      <c r="S446" s="99" t="s">
        <v>200</v>
      </c>
      <c r="T446" s="101" t="s">
        <v>24</v>
      </c>
      <c r="U446" s="99" t="s">
        <v>24</v>
      </c>
      <c r="V446" s="102">
        <v>0</v>
      </c>
      <c r="W446" s="99" t="s">
        <v>24</v>
      </c>
      <c r="X446" s="102">
        <v>0</v>
      </c>
      <c r="Y446" s="99" t="s">
        <v>24</v>
      </c>
    </row>
    <row r="447" spans="1:25" ht="15" thickBot="1" x14ac:dyDescent="0.35">
      <c r="A447" s="89">
        <v>437</v>
      </c>
      <c r="B447" s="41" t="s">
        <v>5669</v>
      </c>
      <c r="C447" s="99" t="s">
        <v>54</v>
      </c>
      <c r="D447" s="99"/>
      <c r="E447" s="100" t="s">
        <v>6641</v>
      </c>
      <c r="F447" s="101">
        <v>44071</v>
      </c>
      <c r="G447" s="99" t="s">
        <v>194</v>
      </c>
      <c r="H447" s="99" t="s">
        <v>310</v>
      </c>
      <c r="I447" s="99" t="s">
        <v>196</v>
      </c>
      <c r="J447" s="99" t="s">
        <v>188</v>
      </c>
      <c r="K447" s="99" t="s">
        <v>5815</v>
      </c>
      <c r="L447" s="99" t="s">
        <v>6642</v>
      </c>
      <c r="M447" s="99" t="s">
        <v>277</v>
      </c>
      <c r="N447" s="99" t="s">
        <v>1273</v>
      </c>
      <c r="O447" s="99" t="s">
        <v>208</v>
      </c>
      <c r="P447" s="102">
        <v>43468704</v>
      </c>
      <c r="Q447" s="102">
        <v>0</v>
      </c>
      <c r="R447" s="102">
        <v>0</v>
      </c>
      <c r="S447" s="99" t="s">
        <v>200</v>
      </c>
      <c r="T447" s="101" t="s">
        <v>24</v>
      </c>
      <c r="U447" s="99" t="s">
        <v>24</v>
      </c>
      <c r="V447" s="102">
        <v>0</v>
      </c>
      <c r="W447" s="99" t="s">
        <v>24</v>
      </c>
      <c r="X447" s="102">
        <v>0</v>
      </c>
      <c r="Y447" s="99" t="s">
        <v>24</v>
      </c>
    </row>
    <row r="448" spans="1:25" ht="15" thickBot="1" x14ac:dyDescent="0.35">
      <c r="A448" s="89">
        <v>438</v>
      </c>
      <c r="B448" s="41" t="s">
        <v>5670</v>
      </c>
      <c r="C448" s="99" t="s">
        <v>54</v>
      </c>
      <c r="D448" s="99"/>
      <c r="E448" s="100" t="s">
        <v>6643</v>
      </c>
      <c r="F448" s="101">
        <v>43804</v>
      </c>
      <c r="G448" s="99" t="s">
        <v>210</v>
      </c>
      <c r="H448" s="99" t="s">
        <v>314</v>
      </c>
      <c r="I448" s="99" t="s">
        <v>196</v>
      </c>
      <c r="J448" s="99" t="s">
        <v>188</v>
      </c>
      <c r="K448" s="99" t="s">
        <v>5815</v>
      </c>
      <c r="L448" s="99" t="s">
        <v>6644</v>
      </c>
      <c r="M448" s="99" t="s">
        <v>207</v>
      </c>
      <c r="N448" s="99" t="s">
        <v>472</v>
      </c>
      <c r="O448" s="99" t="s">
        <v>208</v>
      </c>
      <c r="P448" s="102">
        <v>141366591</v>
      </c>
      <c r="Q448" s="102">
        <v>133325932</v>
      </c>
      <c r="R448" s="102">
        <v>0</v>
      </c>
      <c r="S448" s="99" t="s">
        <v>200</v>
      </c>
      <c r="T448" s="101" t="s">
        <v>24</v>
      </c>
      <c r="U448" s="99" t="s">
        <v>24</v>
      </c>
      <c r="V448" s="102">
        <v>0</v>
      </c>
      <c r="W448" s="99" t="s">
        <v>24</v>
      </c>
      <c r="X448" s="102">
        <v>0</v>
      </c>
      <c r="Y448" s="99" t="s">
        <v>24</v>
      </c>
    </row>
    <row r="449" spans="1:25" ht="15" thickBot="1" x14ac:dyDescent="0.35">
      <c r="A449" s="89">
        <v>439</v>
      </c>
      <c r="B449" s="41" t="s">
        <v>6645</v>
      </c>
      <c r="C449" s="99" t="s">
        <v>54</v>
      </c>
      <c r="D449" s="99"/>
      <c r="E449" s="100" t="s">
        <v>6646</v>
      </c>
      <c r="F449" s="101">
        <v>44055</v>
      </c>
      <c r="G449" s="99" t="s">
        <v>210</v>
      </c>
      <c r="H449" s="99" t="s">
        <v>314</v>
      </c>
      <c r="I449" s="99" t="s">
        <v>196</v>
      </c>
      <c r="J449" s="99" t="s">
        <v>188</v>
      </c>
      <c r="K449" s="99" t="s">
        <v>5930</v>
      </c>
      <c r="L449" s="99" t="s">
        <v>6647</v>
      </c>
      <c r="M449" s="99" t="s">
        <v>235</v>
      </c>
      <c r="N449" s="99" t="s">
        <v>772</v>
      </c>
      <c r="O449" s="99" t="s">
        <v>208</v>
      </c>
      <c r="P449" s="102">
        <v>19053424</v>
      </c>
      <c r="Q449" s="102">
        <v>0</v>
      </c>
      <c r="R449" s="102">
        <v>0</v>
      </c>
      <c r="S449" s="99" t="s">
        <v>200</v>
      </c>
      <c r="T449" s="101" t="s">
        <v>24</v>
      </c>
      <c r="U449" s="99" t="s">
        <v>24</v>
      </c>
      <c r="V449" s="102">
        <v>0</v>
      </c>
      <c r="W449" s="99" t="s">
        <v>24</v>
      </c>
      <c r="X449" s="102">
        <v>0</v>
      </c>
      <c r="Y449" s="99" t="s">
        <v>24</v>
      </c>
    </row>
    <row r="450" spans="1:25" ht="15" thickBot="1" x14ac:dyDescent="0.35">
      <c r="A450" s="89">
        <v>440</v>
      </c>
      <c r="B450" s="41" t="s">
        <v>6648</v>
      </c>
      <c r="C450" s="99" t="s">
        <v>54</v>
      </c>
      <c r="D450" s="99"/>
      <c r="E450" s="100" t="s">
        <v>6649</v>
      </c>
      <c r="F450" s="101">
        <v>44055</v>
      </c>
      <c r="G450" s="99" t="s">
        <v>210</v>
      </c>
      <c r="H450" s="99" t="s">
        <v>314</v>
      </c>
      <c r="I450" s="99" t="s">
        <v>196</v>
      </c>
      <c r="J450" s="99" t="s">
        <v>188</v>
      </c>
      <c r="K450" s="99" t="s">
        <v>5930</v>
      </c>
      <c r="L450" s="99" t="s">
        <v>6650</v>
      </c>
      <c r="M450" s="99" t="s">
        <v>235</v>
      </c>
      <c r="N450" s="99" t="s">
        <v>772</v>
      </c>
      <c r="O450" s="99" t="s">
        <v>208</v>
      </c>
      <c r="P450" s="102">
        <v>19053424</v>
      </c>
      <c r="Q450" s="102">
        <v>0</v>
      </c>
      <c r="R450" s="102">
        <v>0</v>
      </c>
      <c r="S450" s="99" t="s">
        <v>200</v>
      </c>
      <c r="T450" s="101" t="s">
        <v>24</v>
      </c>
      <c r="U450" s="99" t="s">
        <v>24</v>
      </c>
      <c r="V450" s="102">
        <v>0</v>
      </c>
      <c r="W450" s="99" t="s">
        <v>24</v>
      </c>
      <c r="X450" s="102">
        <v>0</v>
      </c>
      <c r="Y450" s="99" t="s">
        <v>24</v>
      </c>
    </row>
    <row r="451" spans="1:25" ht="15" thickBot="1" x14ac:dyDescent="0.35">
      <c r="A451" s="89">
        <v>441</v>
      </c>
      <c r="B451" s="41" t="s">
        <v>6651</v>
      </c>
      <c r="C451" s="99" t="s">
        <v>54</v>
      </c>
      <c r="D451" s="99"/>
      <c r="E451" s="100" t="s">
        <v>6652</v>
      </c>
      <c r="F451" s="101">
        <v>44119</v>
      </c>
      <c r="G451" s="99" t="s">
        <v>210</v>
      </c>
      <c r="H451" s="99" t="s">
        <v>314</v>
      </c>
      <c r="I451" s="99" t="s">
        <v>196</v>
      </c>
      <c r="J451" s="99" t="s">
        <v>188</v>
      </c>
      <c r="K451" s="99" t="s">
        <v>5930</v>
      </c>
      <c r="L451" s="99" t="s">
        <v>6653</v>
      </c>
      <c r="M451" s="99" t="s">
        <v>235</v>
      </c>
      <c r="N451" s="99" t="s">
        <v>772</v>
      </c>
      <c r="O451" s="99" t="s">
        <v>208</v>
      </c>
      <c r="P451" s="102">
        <v>19004539</v>
      </c>
      <c r="Q451" s="102">
        <v>0</v>
      </c>
      <c r="R451" s="102">
        <v>0</v>
      </c>
      <c r="S451" s="99" t="s">
        <v>200</v>
      </c>
      <c r="T451" s="101" t="s">
        <v>24</v>
      </c>
      <c r="U451" s="99" t="s">
        <v>24</v>
      </c>
      <c r="V451" s="102">
        <v>0</v>
      </c>
      <c r="W451" s="99" t="s">
        <v>24</v>
      </c>
      <c r="X451" s="102">
        <v>0</v>
      </c>
      <c r="Y451" s="99" t="s">
        <v>24</v>
      </c>
    </row>
    <row r="452" spans="1:25" ht="15" thickBot="1" x14ac:dyDescent="0.35">
      <c r="A452" s="89">
        <v>442</v>
      </c>
      <c r="B452" s="41" t="s">
        <v>6654</v>
      </c>
      <c r="C452" s="99" t="s">
        <v>54</v>
      </c>
      <c r="D452" s="99"/>
      <c r="E452" s="100" t="s">
        <v>6655</v>
      </c>
      <c r="F452" s="101">
        <v>43524</v>
      </c>
      <c r="G452" s="99" t="s">
        <v>194</v>
      </c>
      <c r="H452" s="99" t="s">
        <v>328</v>
      </c>
      <c r="I452" s="99" t="s">
        <v>196</v>
      </c>
      <c r="J452" s="99" t="s">
        <v>188</v>
      </c>
      <c r="K452" s="99" t="s">
        <v>5930</v>
      </c>
      <c r="L452" s="99" t="s">
        <v>6656</v>
      </c>
      <c r="M452" s="99" t="s">
        <v>277</v>
      </c>
      <c r="N452" s="99" t="s">
        <v>1273</v>
      </c>
      <c r="O452" s="99" t="s">
        <v>208</v>
      </c>
      <c r="P452" s="102">
        <v>971880784</v>
      </c>
      <c r="Q452" s="102">
        <v>800000000</v>
      </c>
      <c r="R452" s="102">
        <v>0</v>
      </c>
      <c r="S452" s="99" t="s">
        <v>200</v>
      </c>
      <c r="T452" s="101" t="s">
        <v>24</v>
      </c>
      <c r="U452" s="99" t="s">
        <v>24</v>
      </c>
      <c r="V452" s="102">
        <v>0</v>
      </c>
      <c r="W452" s="99" t="s">
        <v>24</v>
      </c>
      <c r="X452" s="102">
        <v>0</v>
      </c>
      <c r="Y452" s="99" t="s">
        <v>24</v>
      </c>
    </row>
    <row r="453" spans="1:25" ht="15" thickBot="1" x14ac:dyDescent="0.35">
      <c r="A453" s="89">
        <v>443</v>
      </c>
      <c r="B453" s="41" t="s">
        <v>6657</v>
      </c>
      <c r="C453" s="99" t="s">
        <v>54</v>
      </c>
      <c r="D453" s="99"/>
      <c r="E453" s="100" t="s">
        <v>6658</v>
      </c>
      <c r="F453" s="101">
        <v>43535</v>
      </c>
      <c r="G453" s="99" t="s">
        <v>210</v>
      </c>
      <c r="H453" s="99" t="s">
        <v>314</v>
      </c>
      <c r="I453" s="99" t="s">
        <v>254</v>
      </c>
      <c r="J453" s="99" t="s">
        <v>188</v>
      </c>
      <c r="K453" s="99" t="s">
        <v>5827</v>
      </c>
      <c r="L453" s="99" t="s">
        <v>6659</v>
      </c>
      <c r="M453" s="99" t="s">
        <v>189</v>
      </c>
      <c r="N453" s="99" t="s">
        <v>400</v>
      </c>
      <c r="O453" s="99" t="s">
        <v>208</v>
      </c>
      <c r="P453" s="102">
        <v>5415273</v>
      </c>
      <c r="Q453" s="102">
        <v>5000000</v>
      </c>
      <c r="R453" s="102">
        <v>0</v>
      </c>
      <c r="S453" s="99" t="s">
        <v>200</v>
      </c>
      <c r="T453" s="101" t="s">
        <v>24</v>
      </c>
      <c r="U453" s="99" t="s">
        <v>24</v>
      </c>
      <c r="V453" s="102">
        <v>0</v>
      </c>
      <c r="W453" s="99" t="s">
        <v>24</v>
      </c>
      <c r="X453" s="102">
        <v>0</v>
      </c>
      <c r="Y453" s="99" t="s">
        <v>24</v>
      </c>
    </row>
    <row r="454" spans="1:25" ht="15" thickBot="1" x14ac:dyDescent="0.35">
      <c r="A454" s="89">
        <v>444</v>
      </c>
      <c r="B454" s="41" t="s">
        <v>6660</v>
      </c>
      <c r="C454" s="99" t="s">
        <v>54</v>
      </c>
      <c r="D454" s="99"/>
      <c r="E454" s="100" t="s">
        <v>6661</v>
      </c>
      <c r="F454" s="101">
        <v>43535</v>
      </c>
      <c r="G454" s="99" t="s">
        <v>210</v>
      </c>
      <c r="H454" s="99" t="s">
        <v>314</v>
      </c>
      <c r="I454" s="99" t="s">
        <v>254</v>
      </c>
      <c r="J454" s="99" t="s">
        <v>188</v>
      </c>
      <c r="K454" s="99" t="s">
        <v>5827</v>
      </c>
      <c r="L454" s="99" t="s">
        <v>6662</v>
      </c>
      <c r="M454" s="99" t="s">
        <v>189</v>
      </c>
      <c r="N454" s="99" t="s">
        <v>400</v>
      </c>
      <c r="O454" s="99" t="s">
        <v>208</v>
      </c>
      <c r="P454" s="102">
        <v>5415273</v>
      </c>
      <c r="Q454" s="102">
        <v>5000000</v>
      </c>
      <c r="R454" s="102">
        <v>0</v>
      </c>
      <c r="S454" s="99" t="s">
        <v>200</v>
      </c>
      <c r="T454" s="101" t="s">
        <v>24</v>
      </c>
      <c r="U454" s="99" t="s">
        <v>24</v>
      </c>
      <c r="V454" s="102">
        <v>0</v>
      </c>
      <c r="W454" s="99" t="s">
        <v>24</v>
      </c>
      <c r="X454" s="102">
        <v>0</v>
      </c>
      <c r="Y454" s="99" t="s">
        <v>24</v>
      </c>
    </row>
    <row r="455" spans="1:25" ht="15" thickBot="1" x14ac:dyDescent="0.35">
      <c r="A455" s="89">
        <v>445</v>
      </c>
      <c r="B455" s="41" t="s">
        <v>6663</v>
      </c>
      <c r="C455" s="99" t="s">
        <v>54</v>
      </c>
      <c r="D455" s="99"/>
      <c r="E455" s="100" t="s">
        <v>6664</v>
      </c>
      <c r="F455" s="101">
        <v>44055</v>
      </c>
      <c r="G455" s="99" t="s">
        <v>210</v>
      </c>
      <c r="H455" s="99" t="s">
        <v>314</v>
      </c>
      <c r="I455" s="99" t="s">
        <v>196</v>
      </c>
      <c r="J455" s="99" t="s">
        <v>188</v>
      </c>
      <c r="K455" s="99" t="s">
        <v>5812</v>
      </c>
      <c r="L455" s="99" t="s">
        <v>6665</v>
      </c>
      <c r="M455" s="99" t="s">
        <v>235</v>
      </c>
      <c r="N455" s="99" t="s">
        <v>772</v>
      </c>
      <c r="O455" s="99" t="s">
        <v>208</v>
      </c>
      <c r="P455" s="102">
        <v>18170520</v>
      </c>
      <c r="Q455" s="102">
        <v>17556060</v>
      </c>
      <c r="R455" s="102">
        <v>0</v>
      </c>
      <c r="S455" s="99" t="s">
        <v>200</v>
      </c>
      <c r="T455" s="101" t="s">
        <v>24</v>
      </c>
      <c r="U455" s="99" t="s">
        <v>24</v>
      </c>
      <c r="V455" s="102">
        <v>0</v>
      </c>
      <c r="W455" s="99" t="s">
        <v>24</v>
      </c>
      <c r="X455" s="102">
        <v>0</v>
      </c>
      <c r="Y455" s="99" t="s">
        <v>24</v>
      </c>
    </row>
    <row r="456" spans="1:25" ht="15" thickBot="1" x14ac:dyDescent="0.35">
      <c r="A456" s="89">
        <v>446</v>
      </c>
      <c r="B456" s="41" t="s">
        <v>6666</v>
      </c>
      <c r="C456" s="99" t="s">
        <v>54</v>
      </c>
      <c r="D456" s="99"/>
      <c r="E456" s="100" t="s">
        <v>6639</v>
      </c>
      <c r="F456" s="101">
        <v>44055</v>
      </c>
      <c r="G456" s="99" t="s">
        <v>210</v>
      </c>
      <c r="H456" s="99" t="s">
        <v>314</v>
      </c>
      <c r="I456" s="99" t="s">
        <v>196</v>
      </c>
      <c r="J456" s="99" t="s">
        <v>188</v>
      </c>
      <c r="K456" s="99" t="s">
        <v>5812</v>
      </c>
      <c r="L456" s="99" t="s">
        <v>6667</v>
      </c>
      <c r="M456" s="99" t="s">
        <v>235</v>
      </c>
      <c r="N456" s="99" t="s">
        <v>772</v>
      </c>
      <c r="O456" s="99" t="s">
        <v>208</v>
      </c>
      <c r="P456" s="102">
        <v>18170520</v>
      </c>
      <c r="Q456" s="102">
        <v>17556060</v>
      </c>
      <c r="R456" s="102">
        <v>0</v>
      </c>
      <c r="S456" s="99" t="s">
        <v>200</v>
      </c>
      <c r="T456" s="101" t="s">
        <v>24</v>
      </c>
      <c r="U456" s="99" t="s">
        <v>24</v>
      </c>
      <c r="V456" s="102">
        <v>0</v>
      </c>
      <c r="W456" s="99" t="s">
        <v>24</v>
      </c>
      <c r="X456" s="102">
        <v>0</v>
      </c>
      <c r="Y456" s="99" t="s">
        <v>24</v>
      </c>
    </row>
    <row r="457" spans="1:25" ht="15" thickBot="1" x14ac:dyDescent="0.35">
      <c r="A457" s="89">
        <v>447</v>
      </c>
      <c r="B457" s="41" t="s">
        <v>6668</v>
      </c>
      <c r="C457" s="99" t="s">
        <v>54</v>
      </c>
      <c r="D457" s="99"/>
      <c r="E457" s="100" t="s">
        <v>6669</v>
      </c>
      <c r="F457" s="101">
        <v>43535</v>
      </c>
      <c r="G457" s="99" t="s">
        <v>210</v>
      </c>
      <c r="H457" s="99" t="s">
        <v>314</v>
      </c>
      <c r="I457" s="99" t="s">
        <v>254</v>
      </c>
      <c r="J457" s="99" t="s">
        <v>188</v>
      </c>
      <c r="K457" s="99" t="s">
        <v>5812</v>
      </c>
      <c r="L457" s="99" t="s">
        <v>6670</v>
      </c>
      <c r="M457" s="99" t="s">
        <v>189</v>
      </c>
      <c r="N457" s="99" t="s">
        <v>400</v>
      </c>
      <c r="O457" s="99" t="s">
        <v>208</v>
      </c>
      <c r="P457" s="102">
        <v>5415273</v>
      </c>
      <c r="Q457" s="102">
        <v>5000000</v>
      </c>
      <c r="R457" s="102">
        <v>0</v>
      </c>
      <c r="S457" s="99" t="s">
        <v>200</v>
      </c>
      <c r="T457" s="101" t="s">
        <v>24</v>
      </c>
      <c r="U457" s="99" t="s">
        <v>24</v>
      </c>
      <c r="V457" s="102">
        <v>0</v>
      </c>
      <c r="W457" s="99" t="s">
        <v>24</v>
      </c>
      <c r="X457" s="102">
        <v>0</v>
      </c>
      <c r="Y457" s="99" t="s">
        <v>24</v>
      </c>
    </row>
    <row r="458" spans="1:25" ht="15" thickBot="1" x14ac:dyDescent="0.35">
      <c r="A458" s="89">
        <v>448</v>
      </c>
      <c r="B458" s="41" t="s">
        <v>6671</v>
      </c>
      <c r="C458" s="99" t="s">
        <v>54</v>
      </c>
      <c r="D458" s="99"/>
      <c r="E458" s="100" t="s">
        <v>6672</v>
      </c>
      <c r="F458" s="101">
        <v>43535</v>
      </c>
      <c r="G458" s="99" t="s">
        <v>210</v>
      </c>
      <c r="H458" s="99" t="s">
        <v>314</v>
      </c>
      <c r="I458" s="99" t="s">
        <v>254</v>
      </c>
      <c r="J458" s="99" t="s">
        <v>188</v>
      </c>
      <c r="K458" s="99" t="s">
        <v>5812</v>
      </c>
      <c r="L458" s="99" t="s">
        <v>6673</v>
      </c>
      <c r="M458" s="99" t="s">
        <v>189</v>
      </c>
      <c r="N458" s="99" t="s">
        <v>400</v>
      </c>
      <c r="O458" s="99" t="s">
        <v>208</v>
      </c>
      <c r="P458" s="102">
        <v>5415273</v>
      </c>
      <c r="Q458" s="102">
        <v>5000000</v>
      </c>
      <c r="R458" s="102">
        <v>0</v>
      </c>
      <c r="S458" s="99" t="s">
        <v>200</v>
      </c>
      <c r="T458" s="101" t="s">
        <v>24</v>
      </c>
      <c r="U458" s="99" t="s">
        <v>24</v>
      </c>
      <c r="V458" s="102">
        <v>0</v>
      </c>
      <c r="W458" s="99" t="s">
        <v>24</v>
      </c>
      <c r="X458" s="102">
        <v>0</v>
      </c>
      <c r="Y458" s="99" t="s">
        <v>24</v>
      </c>
    </row>
    <row r="459" spans="1:25" ht="15" thickBot="1" x14ac:dyDescent="0.35">
      <c r="A459" s="89">
        <v>449</v>
      </c>
      <c r="B459" s="41" t="s">
        <v>6674</v>
      </c>
      <c r="C459" s="99" t="s">
        <v>54</v>
      </c>
      <c r="D459" s="99"/>
      <c r="E459" s="100" t="s">
        <v>6675</v>
      </c>
      <c r="F459" s="101">
        <v>43711</v>
      </c>
      <c r="G459" s="99" t="s">
        <v>194</v>
      </c>
      <c r="H459" s="99" t="s">
        <v>328</v>
      </c>
      <c r="I459" s="99" t="s">
        <v>196</v>
      </c>
      <c r="J459" s="99" t="s">
        <v>188</v>
      </c>
      <c r="K459" s="99" t="s">
        <v>5805</v>
      </c>
      <c r="L459" s="99" t="s">
        <v>6676</v>
      </c>
      <c r="M459" s="99" t="s">
        <v>277</v>
      </c>
      <c r="N459" s="99" t="s">
        <v>1273</v>
      </c>
      <c r="O459" s="99" t="s">
        <v>208</v>
      </c>
      <c r="P459" s="102">
        <v>393148902</v>
      </c>
      <c r="Q459" s="102">
        <v>368858500</v>
      </c>
      <c r="R459" s="102">
        <v>0</v>
      </c>
      <c r="S459" s="99" t="s">
        <v>200</v>
      </c>
      <c r="T459" s="101" t="s">
        <v>24</v>
      </c>
      <c r="U459" s="99" t="s">
        <v>24</v>
      </c>
      <c r="V459" s="102">
        <v>0</v>
      </c>
      <c r="W459" s="99" t="s">
        <v>24</v>
      </c>
      <c r="X459" s="102">
        <v>0</v>
      </c>
      <c r="Y459" s="99" t="s">
        <v>24</v>
      </c>
    </row>
    <row r="460" spans="1:25" ht="15" thickBot="1" x14ac:dyDescent="0.35">
      <c r="A460" s="89">
        <v>450</v>
      </c>
      <c r="B460" s="41" t="s">
        <v>6677</v>
      </c>
      <c r="C460" s="99" t="s">
        <v>54</v>
      </c>
      <c r="D460" s="99"/>
      <c r="E460" s="100" t="s">
        <v>6678</v>
      </c>
      <c r="F460" s="101">
        <v>44013</v>
      </c>
      <c r="G460" s="99" t="s">
        <v>194</v>
      </c>
      <c r="H460" s="99" t="s">
        <v>291</v>
      </c>
      <c r="I460" s="99" t="s">
        <v>196</v>
      </c>
      <c r="J460" s="99" t="s">
        <v>188</v>
      </c>
      <c r="K460" s="99" t="s">
        <v>5893</v>
      </c>
      <c r="L460" s="99" t="s">
        <v>6679</v>
      </c>
      <c r="M460" s="99" t="s">
        <v>284</v>
      </c>
      <c r="N460" s="99" t="s">
        <v>1391</v>
      </c>
      <c r="O460" s="99" t="s">
        <v>208</v>
      </c>
      <c r="P460" s="102">
        <v>87273696</v>
      </c>
      <c r="Q460" s="102">
        <v>83237493</v>
      </c>
      <c r="R460" s="102">
        <v>0</v>
      </c>
      <c r="S460" s="99" t="s">
        <v>200</v>
      </c>
      <c r="T460" s="101" t="s">
        <v>24</v>
      </c>
      <c r="U460" s="99" t="s">
        <v>24</v>
      </c>
      <c r="V460" s="102">
        <v>0</v>
      </c>
      <c r="W460" s="99" t="s">
        <v>24</v>
      </c>
      <c r="X460" s="102">
        <v>0</v>
      </c>
      <c r="Y460" s="99" t="s">
        <v>24</v>
      </c>
    </row>
    <row r="461" spans="1:25" ht="15" thickBot="1" x14ac:dyDescent="0.35">
      <c r="A461" s="89">
        <v>451</v>
      </c>
      <c r="B461" s="41" t="s">
        <v>6680</v>
      </c>
      <c r="C461" s="99" t="s">
        <v>54</v>
      </c>
      <c r="D461" s="99"/>
      <c r="E461" s="100" t="s">
        <v>6681</v>
      </c>
      <c r="F461" s="101">
        <v>44055</v>
      </c>
      <c r="G461" s="99" t="s">
        <v>210</v>
      </c>
      <c r="H461" s="99" t="s">
        <v>314</v>
      </c>
      <c r="I461" s="99" t="s">
        <v>196</v>
      </c>
      <c r="J461" s="99" t="s">
        <v>188</v>
      </c>
      <c r="K461" s="99" t="s">
        <v>5893</v>
      </c>
      <c r="L461" s="99" t="s">
        <v>6682</v>
      </c>
      <c r="M461" s="99" t="s">
        <v>235</v>
      </c>
      <c r="N461" s="99" t="s">
        <v>772</v>
      </c>
      <c r="O461" s="99" t="s">
        <v>208</v>
      </c>
      <c r="P461" s="102">
        <v>18170520</v>
      </c>
      <c r="Q461" s="102">
        <v>0</v>
      </c>
      <c r="R461" s="102">
        <v>0</v>
      </c>
      <c r="S461" s="99" t="s">
        <v>200</v>
      </c>
      <c r="T461" s="101" t="s">
        <v>24</v>
      </c>
      <c r="U461" s="99" t="s">
        <v>24</v>
      </c>
      <c r="V461" s="102">
        <v>0</v>
      </c>
      <c r="W461" s="99" t="s">
        <v>24</v>
      </c>
      <c r="X461" s="102">
        <v>0</v>
      </c>
      <c r="Y461" s="99" t="s">
        <v>24</v>
      </c>
    </row>
    <row r="462" spans="1:25" ht="15" thickBot="1" x14ac:dyDescent="0.35">
      <c r="A462" s="89">
        <v>452</v>
      </c>
      <c r="B462" s="41" t="s">
        <v>6683</v>
      </c>
      <c r="C462" s="99" t="s">
        <v>54</v>
      </c>
      <c r="D462" s="99"/>
      <c r="E462" s="100" t="s">
        <v>6684</v>
      </c>
      <c r="F462" s="101">
        <v>44055</v>
      </c>
      <c r="G462" s="99" t="s">
        <v>210</v>
      </c>
      <c r="H462" s="99" t="s">
        <v>314</v>
      </c>
      <c r="I462" s="99" t="s">
        <v>196</v>
      </c>
      <c r="J462" s="99" t="s">
        <v>188</v>
      </c>
      <c r="K462" s="99" t="s">
        <v>5893</v>
      </c>
      <c r="L462" s="99" t="s">
        <v>6685</v>
      </c>
      <c r="M462" s="99" t="s">
        <v>235</v>
      </c>
      <c r="N462" s="99" t="s">
        <v>772</v>
      </c>
      <c r="O462" s="99" t="s">
        <v>208</v>
      </c>
      <c r="P462" s="102">
        <v>18170520</v>
      </c>
      <c r="Q462" s="102">
        <v>0</v>
      </c>
      <c r="R462" s="102">
        <v>0</v>
      </c>
      <c r="S462" s="99" t="s">
        <v>200</v>
      </c>
      <c r="T462" s="101" t="s">
        <v>24</v>
      </c>
      <c r="U462" s="99" t="s">
        <v>24</v>
      </c>
      <c r="V462" s="102">
        <v>0</v>
      </c>
      <c r="W462" s="99" t="s">
        <v>24</v>
      </c>
      <c r="X462" s="102">
        <v>0</v>
      </c>
      <c r="Y462" s="99" t="s">
        <v>24</v>
      </c>
    </row>
    <row r="463" spans="1:25" ht="15" thickBot="1" x14ac:dyDescent="0.35">
      <c r="A463" s="89">
        <v>453</v>
      </c>
      <c r="B463" s="41" t="s">
        <v>6686</v>
      </c>
      <c r="C463" s="99" t="s">
        <v>54</v>
      </c>
      <c r="D463" s="99"/>
      <c r="E463" s="100" t="s">
        <v>6687</v>
      </c>
      <c r="F463" s="101">
        <v>44243</v>
      </c>
      <c r="G463" s="99" t="s">
        <v>194</v>
      </c>
      <c r="H463" s="99" t="s">
        <v>318</v>
      </c>
      <c r="I463" s="99" t="s">
        <v>196</v>
      </c>
      <c r="J463" s="99" t="s">
        <v>188</v>
      </c>
      <c r="K463" s="99" t="s">
        <v>6688</v>
      </c>
      <c r="L463" s="99" t="s">
        <v>6689</v>
      </c>
      <c r="M463" s="99" t="s">
        <v>235</v>
      </c>
      <c r="N463" s="99" t="s">
        <v>757</v>
      </c>
      <c r="O463" s="99" t="s">
        <v>208</v>
      </c>
      <c r="P463" s="102">
        <v>0</v>
      </c>
      <c r="Q463" s="102">
        <v>0</v>
      </c>
      <c r="R463" s="102">
        <v>0</v>
      </c>
      <c r="S463" s="99" t="s">
        <v>200</v>
      </c>
      <c r="T463" s="101" t="s">
        <v>24</v>
      </c>
      <c r="U463" s="99" t="s">
        <v>24</v>
      </c>
      <c r="V463" s="102">
        <v>0</v>
      </c>
      <c r="W463" s="99" t="s">
        <v>24</v>
      </c>
      <c r="X463" s="102">
        <v>0</v>
      </c>
      <c r="Y463" s="99" t="s">
        <v>24</v>
      </c>
    </row>
    <row r="464" spans="1:25" ht="15" thickBot="1" x14ac:dyDescent="0.35">
      <c r="A464" s="89">
        <v>454</v>
      </c>
      <c r="B464" s="41" t="s">
        <v>6690</v>
      </c>
      <c r="C464" s="99" t="s">
        <v>54</v>
      </c>
      <c r="D464" s="99"/>
      <c r="E464" s="100" t="s">
        <v>6691</v>
      </c>
      <c r="F464" s="101">
        <v>43528</v>
      </c>
      <c r="G464" s="99" t="s">
        <v>194</v>
      </c>
      <c r="H464" s="99" t="s">
        <v>326</v>
      </c>
      <c r="I464" s="99" t="s">
        <v>196</v>
      </c>
      <c r="J464" s="99" t="s">
        <v>188</v>
      </c>
      <c r="K464" s="99" t="s">
        <v>6688</v>
      </c>
      <c r="L464" s="99" t="s">
        <v>6692</v>
      </c>
      <c r="M464" s="99" t="s">
        <v>259</v>
      </c>
      <c r="N464" s="99" t="s">
        <v>1021</v>
      </c>
      <c r="O464" s="99" t="s">
        <v>208</v>
      </c>
      <c r="P464" s="102">
        <v>1341594804110</v>
      </c>
      <c r="Q464" s="102">
        <v>0</v>
      </c>
      <c r="R464" s="102">
        <v>0</v>
      </c>
      <c r="S464" s="99" t="s">
        <v>200</v>
      </c>
      <c r="T464" s="101" t="s">
        <v>24</v>
      </c>
      <c r="U464" s="99" t="s">
        <v>24</v>
      </c>
      <c r="V464" s="102">
        <v>0</v>
      </c>
      <c r="W464" s="99" t="s">
        <v>24</v>
      </c>
      <c r="X464" s="102">
        <v>0</v>
      </c>
      <c r="Y464" s="99" t="s">
        <v>24</v>
      </c>
    </row>
    <row r="465" spans="1:25" ht="15" thickBot="1" x14ac:dyDescent="0.35">
      <c r="A465" s="89">
        <v>455</v>
      </c>
      <c r="B465" s="41" t="s">
        <v>6693</v>
      </c>
      <c r="C465" s="99" t="s">
        <v>54</v>
      </c>
      <c r="D465" s="99"/>
      <c r="E465" s="100" t="s">
        <v>6694</v>
      </c>
      <c r="F465" s="101">
        <v>44357</v>
      </c>
      <c r="G465" s="99" t="s">
        <v>194</v>
      </c>
      <c r="H465" s="99" t="s">
        <v>328</v>
      </c>
      <c r="I465" s="99" t="s">
        <v>196</v>
      </c>
      <c r="J465" s="99" t="s">
        <v>188</v>
      </c>
      <c r="K465" s="99" t="s">
        <v>5930</v>
      </c>
      <c r="L465" s="99" t="s">
        <v>6695</v>
      </c>
      <c r="M465" s="99" t="s">
        <v>243</v>
      </c>
      <c r="N465" s="99" t="s">
        <v>905</v>
      </c>
      <c r="O465" s="99" t="s">
        <v>208</v>
      </c>
      <c r="P465" s="102">
        <v>1001085206</v>
      </c>
      <c r="Q465" s="102">
        <v>801615706</v>
      </c>
      <c r="R465" s="102">
        <v>0</v>
      </c>
      <c r="S465" s="99" t="s">
        <v>200</v>
      </c>
      <c r="T465" s="101" t="s">
        <v>24</v>
      </c>
      <c r="U465" s="99" t="s">
        <v>24</v>
      </c>
      <c r="V465" s="102">
        <v>0</v>
      </c>
      <c r="W465" s="99" t="s">
        <v>24</v>
      </c>
      <c r="X465" s="102">
        <v>0</v>
      </c>
      <c r="Y465" s="99" t="s">
        <v>24</v>
      </c>
    </row>
    <row r="466" spans="1:25" ht="15" thickBot="1" x14ac:dyDescent="0.35">
      <c r="A466" s="89">
        <v>456</v>
      </c>
      <c r="B466" s="41" t="s">
        <v>6696</v>
      </c>
      <c r="C466" s="99" t="s">
        <v>54</v>
      </c>
      <c r="D466" s="99"/>
      <c r="E466" s="100" t="s">
        <v>6697</v>
      </c>
      <c r="F466" s="101">
        <v>44389</v>
      </c>
      <c r="G466" s="99" t="s">
        <v>194</v>
      </c>
      <c r="H466" s="99" t="s">
        <v>328</v>
      </c>
      <c r="I466" s="99" t="s">
        <v>196</v>
      </c>
      <c r="J466" s="99" t="s">
        <v>188</v>
      </c>
      <c r="K466" s="99" t="s">
        <v>5930</v>
      </c>
      <c r="L466" s="99" t="s">
        <v>6698</v>
      </c>
      <c r="M466" s="99" t="s">
        <v>198</v>
      </c>
      <c r="N466" s="99" t="s">
        <v>447</v>
      </c>
      <c r="O466" s="99" t="s">
        <v>208</v>
      </c>
      <c r="P466" s="102">
        <v>1254640270</v>
      </c>
      <c r="Q466" s="102">
        <v>355233666</v>
      </c>
      <c r="R466" s="102">
        <v>0</v>
      </c>
      <c r="S466" s="99" t="s">
        <v>200</v>
      </c>
      <c r="T466" s="101" t="s">
        <v>24</v>
      </c>
      <c r="U466" s="99" t="s">
        <v>24</v>
      </c>
      <c r="V466" s="102">
        <v>0</v>
      </c>
      <c r="W466" s="99" t="s">
        <v>24</v>
      </c>
      <c r="X466" s="102">
        <v>0</v>
      </c>
      <c r="Y466" s="99" t="s">
        <v>24</v>
      </c>
    </row>
    <row r="467" spans="1:25" ht="15" thickBot="1" x14ac:dyDescent="0.35">
      <c r="A467" s="89">
        <v>457</v>
      </c>
      <c r="B467" s="41" t="s">
        <v>6699</v>
      </c>
      <c r="C467" s="99" t="s">
        <v>54</v>
      </c>
      <c r="D467" s="99"/>
      <c r="E467" s="100" t="s">
        <v>6700</v>
      </c>
      <c r="F467" s="101">
        <v>44138</v>
      </c>
      <c r="G467" s="99" t="s">
        <v>194</v>
      </c>
      <c r="H467" s="99" t="s">
        <v>310</v>
      </c>
      <c r="I467" s="99" t="s">
        <v>196</v>
      </c>
      <c r="J467" s="99" t="s">
        <v>188</v>
      </c>
      <c r="K467" s="99" t="s">
        <v>5794</v>
      </c>
      <c r="L467" s="99" t="s">
        <v>6701</v>
      </c>
      <c r="M467" s="99" t="s">
        <v>206</v>
      </c>
      <c r="N467" s="99" t="s">
        <v>470</v>
      </c>
      <c r="O467" s="99" t="s">
        <v>208</v>
      </c>
      <c r="P467" s="102">
        <v>436358190</v>
      </c>
      <c r="Q467" s="102">
        <v>416613792</v>
      </c>
      <c r="R467" s="102">
        <v>0</v>
      </c>
      <c r="S467" s="99" t="s">
        <v>200</v>
      </c>
      <c r="T467" s="101" t="s">
        <v>24</v>
      </c>
      <c r="U467" s="99" t="s">
        <v>24</v>
      </c>
      <c r="V467" s="102">
        <v>0</v>
      </c>
      <c r="W467" s="99" t="s">
        <v>24</v>
      </c>
      <c r="X467" s="102">
        <v>0</v>
      </c>
      <c r="Y467" s="99" t="s">
        <v>24</v>
      </c>
    </row>
    <row r="468" spans="1:25" ht="15" thickBot="1" x14ac:dyDescent="0.35">
      <c r="A468" s="89">
        <v>458</v>
      </c>
      <c r="B468" s="41" t="s">
        <v>6702</v>
      </c>
      <c r="C468" s="99" t="s">
        <v>54</v>
      </c>
      <c r="D468" s="99"/>
      <c r="E468" s="100" t="s">
        <v>6703</v>
      </c>
      <c r="F468" s="101">
        <v>43535</v>
      </c>
      <c r="G468" s="99" t="s">
        <v>210</v>
      </c>
      <c r="H468" s="99" t="s">
        <v>314</v>
      </c>
      <c r="I468" s="99" t="s">
        <v>254</v>
      </c>
      <c r="J468" s="99" t="s">
        <v>188</v>
      </c>
      <c r="K468" s="99" t="s">
        <v>5794</v>
      </c>
      <c r="L468" s="99" t="s">
        <v>6704</v>
      </c>
      <c r="M468" s="99" t="s">
        <v>189</v>
      </c>
      <c r="N468" s="99" t="s">
        <v>400</v>
      </c>
      <c r="O468" s="99" t="s">
        <v>208</v>
      </c>
      <c r="P468" s="102">
        <v>5415273</v>
      </c>
      <c r="Q468" s="102">
        <v>5000000</v>
      </c>
      <c r="R468" s="102">
        <v>0</v>
      </c>
      <c r="S468" s="99" t="s">
        <v>200</v>
      </c>
      <c r="T468" s="101" t="s">
        <v>24</v>
      </c>
      <c r="U468" s="99" t="s">
        <v>24</v>
      </c>
      <c r="V468" s="102">
        <v>0</v>
      </c>
      <c r="W468" s="99" t="s">
        <v>24</v>
      </c>
      <c r="X468" s="102">
        <v>0</v>
      </c>
      <c r="Y468" s="99" t="s">
        <v>24</v>
      </c>
    </row>
    <row r="469" spans="1:25" ht="15" thickBot="1" x14ac:dyDescent="0.35">
      <c r="A469" s="89">
        <v>459</v>
      </c>
      <c r="B469" s="41" t="s">
        <v>6705</v>
      </c>
      <c r="C469" s="99" t="s">
        <v>54</v>
      </c>
      <c r="D469" s="99"/>
      <c r="E469" s="100" t="s">
        <v>6706</v>
      </c>
      <c r="F469" s="101">
        <v>44329</v>
      </c>
      <c r="G469" s="99" t="s">
        <v>210</v>
      </c>
      <c r="H469" s="99" t="s">
        <v>299</v>
      </c>
      <c r="I469" s="99" t="s">
        <v>187</v>
      </c>
      <c r="J469" s="99" t="s">
        <v>188</v>
      </c>
      <c r="K469" s="99" t="s">
        <v>5805</v>
      </c>
      <c r="L469" s="99" t="s">
        <v>6707</v>
      </c>
      <c r="M469" s="99" t="s">
        <v>189</v>
      </c>
      <c r="N469" s="99" t="s">
        <v>305</v>
      </c>
      <c r="O469" s="99" t="s">
        <v>214</v>
      </c>
      <c r="P469" s="102">
        <v>1429176</v>
      </c>
      <c r="Q469" s="102">
        <v>1413333</v>
      </c>
      <c r="R469" s="102">
        <v>0</v>
      </c>
      <c r="S469" s="99" t="s">
        <v>200</v>
      </c>
      <c r="T469" s="101" t="s">
        <v>24</v>
      </c>
      <c r="U469" s="99" t="s">
        <v>24</v>
      </c>
      <c r="V469" s="102">
        <v>0</v>
      </c>
      <c r="W469" s="99" t="s">
        <v>24</v>
      </c>
      <c r="X469" s="102">
        <v>0</v>
      </c>
      <c r="Y469" s="99" t="s">
        <v>24</v>
      </c>
    </row>
    <row r="470" spans="1:25" ht="15" thickBot="1" x14ac:dyDescent="0.35">
      <c r="A470" s="89">
        <v>460</v>
      </c>
      <c r="B470" s="41" t="s">
        <v>6708</v>
      </c>
      <c r="C470" s="99" t="s">
        <v>54</v>
      </c>
      <c r="D470" s="99"/>
      <c r="E470" s="100" t="s">
        <v>6709</v>
      </c>
      <c r="F470" s="101">
        <v>44300</v>
      </c>
      <c r="G470" s="99" t="s">
        <v>194</v>
      </c>
      <c r="H470" s="99" t="s">
        <v>328</v>
      </c>
      <c r="I470" s="99" t="s">
        <v>196</v>
      </c>
      <c r="J470" s="99" t="s">
        <v>188</v>
      </c>
      <c r="K470" s="99" t="s">
        <v>5805</v>
      </c>
      <c r="L470" s="99" t="s">
        <v>6710</v>
      </c>
      <c r="M470" s="99" t="s">
        <v>206</v>
      </c>
      <c r="N470" s="99" t="s">
        <v>470</v>
      </c>
      <c r="O470" s="99" t="s">
        <v>208</v>
      </c>
      <c r="P470" s="102">
        <v>30138499</v>
      </c>
      <c r="Q470" s="102">
        <v>29508680</v>
      </c>
      <c r="R470" s="102">
        <v>0</v>
      </c>
      <c r="S470" s="99" t="s">
        <v>200</v>
      </c>
      <c r="T470" s="101" t="s">
        <v>24</v>
      </c>
      <c r="U470" s="99" t="s">
        <v>24</v>
      </c>
      <c r="V470" s="102">
        <v>0</v>
      </c>
      <c r="W470" s="99" t="s">
        <v>24</v>
      </c>
      <c r="X470" s="102">
        <v>0</v>
      </c>
      <c r="Y470" s="99" t="s">
        <v>24</v>
      </c>
    </row>
    <row r="471" spans="1:25" ht="15" thickBot="1" x14ac:dyDescent="0.35">
      <c r="A471" s="89">
        <v>461</v>
      </c>
      <c r="B471" s="41" t="s">
        <v>6711</v>
      </c>
      <c r="C471" s="99" t="s">
        <v>54</v>
      </c>
      <c r="D471" s="99"/>
      <c r="E471" s="100" t="s">
        <v>6712</v>
      </c>
      <c r="F471" s="101">
        <v>44306</v>
      </c>
      <c r="G471" s="99" t="s">
        <v>194</v>
      </c>
      <c r="H471" s="99" t="s">
        <v>310</v>
      </c>
      <c r="I471" s="99" t="s">
        <v>196</v>
      </c>
      <c r="J471" s="99" t="s">
        <v>188</v>
      </c>
      <c r="K471" s="99" t="s">
        <v>5805</v>
      </c>
      <c r="L471" s="99" t="s">
        <v>6713</v>
      </c>
      <c r="M471" s="99" t="s">
        <v>206</v>
      </c>
      <c r="N471" s="99" t="s">
        <v>470</v>
      </c>
      <c r="O471" s="99" t="s">
        <v>208</v>
      </c>
      <c r="P471" s="102">
        <v>21182059</v>
      </c>
      <c r="Q471" s="102">
        <v>20739407</v>
      </c>
      <c r="R471" s="102">
        <v>0</v>
      </c>
      <c r="S471" s="99" t="s">
        <v>200</v>
      </c>
      <c r="T471" s="101" t="s">
        <v>24</v>
      </c>
      <c r="U471" s="99" t="s">
        <v>24</v>
      </c>
      <c r="V471" s="102">
        <v>0</v>
      </c>
      <c r="W471" s="99" t="s">
        <v>24</v>
      </c>
      <c r="X471" s="102">
        <v>0</v>
      </c>
      <c r="Y471" s="99" t="s">
        <v>24</v>
      </c>
    </row>
    <row r="472" spans="1:25" ht="15" thickBot="1" x14ac:dyDescent="0.35">
      <c r="A472" s="89">
        <v>462</v>
      </c>
      <c r="B472" s="41" t="s">
        <v>6714</v>
      </c>
      <c r="C472" s="99" t="s">
        <v>54</v>
      </c>
      <c r="D472" s="99"/>
      <c r="E472" s="100" t="s">
        <v>6715</v>
      </c>
      <c r="F472" s="101">
        <v>44319</v>
      </c>
      <c r="G472" s="99" t="s">
        <v>194</v>
      </c>
      <c r="H472" s="99" t="s">
        <v>328</v>
      </c>
      <c r="I472" s="99" t="s">
        <v>196</v>
      </c>
      <c r="J472" s="99" t="s">
        <v>188</v>
      </c>
      <c r="K472" s="99" t="s">
        <v>5794</v>
      </c>
      <c r="L472" s="99" t="s">
        <v>6716</v>
      </c>
      <c r="M472" s="99" t="s">
        <v>206</v>
      </c>
      <c r="N472" s="99" t="s">
        <v>470</v>
      </c>
      <c r="O472" s="99" t="s">
        <v>208</v>
      </c>
      <c r="P472" s="102">
        <v>1237472259</v>
      </c>
      <c r="Q472" s="102">
        <v>1044062821</v>
      </c>
      <c r="R472" s="102">
        <v>0</v>
      </c>
      <c r="S472" s="99" t="s">
        <v>200</v>
      </c>
      <c r="T472" s="101" t="s">
        <v>24</v>
      </c>
      <c r="U472" s="99" t="s">
        <v>24</v>
      </c>
      <c r="V472" s="102">
        <v>0</v>
      </c>
      <c r="W472" s="99" t="s">
        <v>24</v>
      </c>
      <c r="X472" s="102">
        <v>0</v>
      </c>
      <c r="Y472" s="99" t="s">
        <v>24</v>
      </c>
    </row>
    <row r="473" spans="1:25" ht="15" thickBot="1" x14ac:dyDescent="0.35">
      <c r="A473" s="89">
        <v>463</v>
      </c>
      <c r="B473" s="41" t="s">
        <v>6717</v>
      </c>
      <c r="C473" s="99" t="s">
        <v>54</v>
      </c>
      <c r="D473" s="99"/>
      <c r="E473" s="100" t="s">
        <v>6718</v>
      </c>
      <c r="F473" s="101">
        <v>44369</v>
      </c>
      <c r="G473" s="99" t="s">
        <v>194</v>
      </c>
      <c r="H473" s="99" t="s">
        <v>308</v>
      </c>
      <c r="I473" s="99" t="s">
        <v>196</v>
      </c>
      <c r="J473" s="99" t="s">
        <v>188</v>
      </c>
      <c r="K473" s="99" t="s">
        <v>5794</v>
      </c>
      <c r="L473" s="99" t="s">
        <v>6719</v>
      </c>
      <c r="M473" s="99" t="s">
        <v>206</v>
      </c>
      <c r="N473" s="99" t="s">
        <v>470</v>
      </c>
      <c r="O473" s="99" t="s">
        <v>208</v>
      </c>
      <c r="P473" s="102">
        <v>0</v>
      </c>
      <c r="Q473" s="102">
        <v>0</v>
      </c>
      <c r="R473" s="102">
        <v>0</v>
      </c>
      <c r="S473" s="99" t="s">
        <v>200</v>
      </c>
      <c r="T473" s="101" t="s">
        <v>24</v>
      </c>
      <c r="U473" s="99" t="s">
        <v>24</v>
      </c>
      <c r="V473" s="102">
        <v>0</v>
      </c>
      <c r="W473" s="99" t="s">
        <v>24</v>
      </c>
      <c r="X473" s="102">
        <v>0</v>
      </c>
      <c r="Y473" s="99" t="s">
        <v>24</v>
      </c>
    </row>
    <row r="474" spans="1:25" ht="15" thickBot="1" x14ac:dyDescent="0.35">
      <c r="A474" s="89">
        <v>464</v>
      </c>
      <c r="B474" s="41" t="s">
        <v>6720</v>
      </c>
      <c r="C474" s="99" t="s">
        <v>54</v>
      </c>
      <c r="D474" s="99"/>
      <c r="E474" s="100" t="s">
        <v>6721</v>
      </c>
      <c r="F474" s="101">
        <v>44211</v>
      </c>
      <c r="G474" s="99" t="s">
        <v>210</v>
      </c>
      <c r="H474" s="99" t="s">
        <v>314</v>
      </c>
      <c r="I474" s="99" t="s">
        <v>196</v>
      </c>
      <c r="J474" s="99" t="s">
        <v>188</v>
      </c>
      <c r="K474" s="99" t="s">
        <v>5984</v>
      </c>
      <c r="L474" s="99" t="s">
        <v>6722</v>
      </c>
      <c r="M474" s="99" t="s">
        <v>207</v>
      </c>
      <c r="N474" s="99" t="s">
        <v>472</v>
      </c>
      <c r="O474" s="99" t="s">
        <v>208</v>
      </c>
      <c r="P474" s="102">
        <v>156654319</v>
      </c>
      <c r="Q474" s="102">
        <v>143187342</v>
      </c>
      <c r="R474" s="102">
        <v>0</v>
      </c>
      <c r="S474" s="99" t="s">
        <v>200</v>
      </c>
      <c r="T474" s="101" t="s">
        <v>24</v>
      </c>
      <c r="U474" s="99" t="s">
        <v>24</v>
      </c>
      <c r="V474" s="102">
        <v>0</v>
      </c>
      <c r="W474" s="99" t="s">
        <v>24</v>
      </c>
      <c r="X474" s="102">
        <v>0</v>
      </c>
      <c r="Y474" s="99" t="s">
        <v>24</v>
      </c>
    </row>
    <row r="475" spans="1:25" ht="15" thickBot="1" x14ac:dyDescent="0.35">
      <c r="A475" s="89">
        <v>465</v>
      </c>
      <c r="B475" s="41" t="s">
        <v>6723</v>
      </c>
      <c r="C475" s="99" t="s">
        <v>54</v>
      </c>
      <c r="D475" s="99"/>
      <c r="E475" s="100" t="s">
        <v>6724</v>
      </c>
      <c r="F475" s="101">
        <v>44055</v>
      </c>
      <c r="G475" s="99" t="s">
        <v>210</v>
      </c>
      <c r="H475" s="99" t="s">
        <v>314</v>
      </c>
      <c r="I475" s="99" t="s">
        <v>196</v>
      </c>
      <c r="J475" s="99" t="s">
        <v>188</v>
      </c>
      <c r="K475" s="99" t="s">
        <v>5984</v>
      </c>
      <c r="L475" s="99" t="s">
        <v>6725</v>
      </c>
      <c r="M475" s="99" t="s">
        <v>235</v>
      </c>
      <c r="N475" s="99" t="s">
        <v>772</v>
      </c>
      <c r="O475" s="99" t="s">
        <v>208</v>
      </c>
      <c r="P475" s="102">
        <v>18235436</v>
      </c>
      <c r="Q475" s="102">
        <v>17390436</v>
      </c>
      <c r="R475" s="102">
        <v>0</v>
      </c>
      <c r="S475" s="99" t="s">
        <v>200</v>
      </c>
      <c r="T475" s="101" t="s">
        <v>24</v>
      </c>
      <c r="U475" s="99" t="s">
        <v>24</v>
      </c>
      <c r="V475" s="102">
        <v>0</v>
      </c>
      <c r="W475" s="99" t="s">
        <v>24</v>
      </c>
      <c r="X475" s="102">
        <v>0</v>
      </c>
      <c r="Y475" s="99" t="s">
        <v>24</v>
      </c>
    </row>
    <row r="476" spans="1:25" ht="15" thickBot="1" x14ac:dyDescent="0.35">
      <c r="A476" s="89">
        <v>466</v>
      </c>
      <c r="B476" s="41" t="s">
        <v>6726</v>
      </c>
      <c r="C476" s="99" t="s">
        <v>54</v>
      </c>
      <c r="D476" s="99"/>
      <c r="E476" s="100" t="s">
        <v>6727</v>
      </c>
      <c r="F476" s="101">
        <v>44055</v>
      </c>
      <c r="G476" s="99" t="s">
        <v>210</v>
      </c>
      <c r="H476" s="99" t="s">
        <v>314</v>
      </c>
      <c r="I476" s="99" t="s">
        <v>196</v>
      </c>
      <c r="J476" s="99" t="s">
        <v>188</v>
      </c>
      <c r="K476" s="99" t="s">
        <v>5984</v>
      </c>
      <c r="L476" s="99" t="s">
        <v>6728</v>
      </c>
      <c r="M476" s="99" t="s">
        <v>235</v>
      </c>
      <c r="N476" s="99" t="s">
        <v>772</v>
      </c>
      <c r="O476" s="99" t="s">
        <v>208</v>
      </c>
      <c r="P476" s="102">
        <v>18235436</v>
      </c>
      <c r="Q476" s="102">
        <v>17390436</v>
      </c>
      <c r="R476" s="102">
        <v>0</v>
      </c>
      <c r="S476" s="99" t="s">
        <v>200</v>
      </c>
      <c r="T476" s="101" t="s">
        <v>24</v>
      </c>
      <c r="U476" s="99" t="s">
        <v>24</v>
      </c>
      <c r="V476" s="102">
        <v>0</v>
      </c>
      <c r="W476" s="99" t="s">
        <v>24</v>
      </c>
      <c r="X476" s="102">
        <v>0</v>
      </c>
      <c r="Y476" s="99" t="s">
        <v>24</v>
      </c>
    </row>
    <row r="477" spans="1:25" ht="15" thickBot="1" x14ac:dyDescent="0.35">
      <c r="A477" s="89">
        <v>467</v>
      </c>
      <c r="B477" s="41" t="s">
        <v>6729</v>
      </c>
      <c r="C477" s="99" t="s">
        <v>54</v>
      </c>
      <c r="D477" s="99"/>
      <c r="E477" s="100" t="s">
        <v>6730</v>
      </c>
      <c r="F477" s="101">
        <v>43864</v>
      </c>
      <c r="G477" s="99" t="s">
        <v>194</v>
      </c>
      <c r="H477" s="99" t="s">
        <v>328</v>
      </c>
      <c r="I477" s="99" t="s">
        <v>196</v>
      </c>
      <c r="J477" s="99" t="s">
        <v>188</v>
      </c>
      <c r="K477" s="99" t="s">
        <v>5984</v>
      </c>
      <c r="L477" s="99" t="s">
        <v>6731</v>
      </c>
      <c r="M477" s="99" t="s">
        <v>189</v>
      </c>
      <c r="N477" s="99" t="s">
        <v>433</v>
      </c>
      <c r="O477" s="99" t="s">
        <v>208</v>
      </c>
      <c r="P477" s="102">
        <v>57324229</v>
      </c>
      <c r="Q477" s="102">
        <v>20570948</v>
      </c>
      <c r="R477" s="102">
        <v>0</v>
      </c>
      <c r="S477" s="99" t="s">
        <v>200</v>
      </c>
      <c r="T477" s="101" t="s">
        <v>24</v>
      </c>
      <c r="U477" s="99" t="s">
        <v>24</v>
      </c>
      <c r="V477" s="102">
        <v>0</v>
      </c>
      <c r="W477" s="99" t="s">
        <v>24</v>
      </c>
      <c r="X477" s="102">
        <v>0</v>
      </c>
      <c r="Y477" s="99" t="s">
        <v>24</v>
      </c>
    </row>
    <row r="478" spans="1:25" ht="15" thickBot="1" x14ac:dyDescent="0.35">
      <c r="A478" s="89">
        <v>468</v>
      </c>
      <c r="B478" s="41" t="s">
        <v>6732</v>
      </c>
      <c r="C478" s="99" t="s">
        <v>54</v>
      </c>
      <c r="D478" s="99"/>
      <c r="E478" s="100" t="s">
        <v>6733</v>
      </c>
      <c r="F478" s="101">
        <v>44020</v>
      </c>
      <c r="G478" s="99" t="s">
        <v>194</v>
      </c>
      <c r="H478" s="99" t="s">
        <v>328</v>
      </c>
      <c r="I478" s="99" t="s">
        <v>196</v>
      </c>
      <c r="J478" s="99" t="s">
        <v>188</v>
      </c>
      <c r="K478" s="99" t="s">
        <v>5827</v>
      </c>
      <c r="L478" s="99" t="s">
        <v>6734</v>
      </c>
      <c r="M478" s="99" t="s">
        <v>251</v>
      </c>
      <c r="N478" s="99" t="s">
        <v>974</v>
      </c>
      <c r="O478" s="99" t="s">
        <v>208</v>
      </c>
      <c r="P478" s="102">
        <v>269996701</v>
      </c>
      <c r="Q478" s="102">
        <v>265073083</v>
      </c>
      <c r="R478" s="102">
        <v>0</v>
      </c>
      <c r="S478" s="99" t="s">
        <v>200</v>
      </c>
      <c r="T478" s="101" t="s">
        <v>24</v>
      </c>
      <c r="U478" s="99" t="s">
        <v>24</v>
      </c>
      <c r="V478" s="102">
        <v>0</v>
      </c>
      <c r="W478" s="99" t="s">
        <v>24</v>
      </c>
      <c r="X478" s="102">
        <v>0</v>
      </c>
      <c r="Y478" s="99" t="s">
        <v>24</v>
      </c>
    </row>
    <row r="479" spans="1:25" ht="15" thickBot="1" x14ac:dyDescent="0.35">
      <c r="A479" s="89">
        <v>469</v>
      </c>
      <c r="B479" s="41" t="s">
        <v>6735</v>
      </c>
      <c r="C479" s="99" t="s">
        <v>54</v>
      </c>
      <c r="D479" s="99"/>
      <c r="E479" s="100" t="s">
        <v>6736</v>
      </c>
      <c r="F479" s="101">
        <v>44315</v>
      </c>
      <c r="G479" s="99" t="s">
        <v>194</v>
      </c>
      <c r="H479" s="99" t="s">
        <v>308</v>
      </c>
      <c r="I479" s="99" t="s">
        <v>196</v>
      </c>
      <c r="J479" s="99" t="s">
        <v>188</v>
      </c>
      <c r="K479" s="99" t="s">
        <v>5794</v>
      </c>
      <c r="L479" s="99" t="s">
        <v>6737</v>
      </c>
      <c r="M479" s="99" t="s">
        <v>206</v>
      </c>
      <c r="N479" s="99" t="s">
        <v>470</v>
      </c>
      <c r="O479" s="99" t="s">
        <v>208</v>
      </c>
      <c r="P479" s="102">
        <v>0</v>
      </c>
      <c r="Q479" s="102">
        <v>0</v>
      </c>
      <c r="R479" s="102">
        <v>0</v>
      </c>
      <c r="S479" s="99" t="s">
        <v>200</v>
      </c>
      <c r="T479" s="101" t="s">
        <v>24</v>
      </c>
      <c r="U479" s="99" t="s">
        <v>24</v>
      </c>
      <c r="V479" s="102">
        <v>0</v>
      </c>
      <c r="W479" s="99" t="s">
        <v>24</v>
      </c>
      <c r="X479" s="102">
        <v>0</v>
      </c>
      <c r="Y479" s="99" t="s">
        <v>24</v>
      </c>
    </row>
    <row r="480" spans="1:25" ht="15" thickBot="1" x14ac:dyDescent="0.35">
      <c r="A480" s="89">
        <v>470</v>
      </c>
      <c r="B480" s="41" t="s">
        <v>6738</v>
      </c>
      <c r="C480" s="99" t="s">
        <v>54</v>
      </c>
      <c r="D480" s="99"/>
      <c r="E480" s="100" t="s">
        <v>6739</v>
      </c>
      <c r="F480" s="101">
        <v>44278</v>
      </c>
      <c r="G480" s="99" t="s">
        <v>194</v>
      </c>
      <c r="H480" s="99" t="s">
        <v>318</v>
      </c>
      <c r="I480" s="99" t="s">
        <v>196</v>
      </c>
      <c r="J480" s="99" t="s">
        <v>188</v>
      </c>
      <c r="K480" s="99" t="s">
        <v>5912</v>
      </c>
      <c r="L480" s="99" t="s">
        <v>6740</v>
      </c>
      <c r="M480" s="99" t="s">
        <v>189</v>
      </c>
      <c r="N480" s="99" t="s">
        <v>305</v>
      </c>
      <c r="O480" s="99" t="s">
        <v>214</v>
      </c>
      <c r="P480" s="102">
        <v>0</v>
      </c>
      <c r="Q480" s="102">
        <v>0</v>
      </c>
      <c r="R480" s="102">
        <v>0</v>
      </c>
      <c r="S480" s="99" t="s">
        <v>200</v>
      </c>
      <c r="T480" s="101" t="s">
        <v>24</v>
      </c>
      <c r="U480" s="99" t="s">
        <v>24</v>
      </c>
      <c r="V480" s="102">
        <v>0</v>
      </c>
      <c r="W480" s="99" t="s">
        <v>24</v>
      </c>
      <c r="X480" s="102">
        <v>0</v>
      </c>
      <c r="Y480" s="99" t="s">
        <v>24</v>
      </c>
    </row>
    <row r="481" spans="1:25" ht="15" thickBot="1" x14ac:dyDescent="0.35">
      <c r="A481" s="89">
        <v>471</v>
      </c>
      <c r="B481" s="41" t="s">
        <v>6741</v>
      </c>
      <c r="C481" s="99" t="s">
        <v>54</v>
      </c>
      <c r="D481" s="99"/>
      <c r="E481" s="100" t="s">
        <v>6742</v>
      </c>
      <c r="F481" s="101">
        <v>44124</v>
      </c>
      <c r="G481" s="99" t="s">
        <v>194</v>
      </c>
      <c r="H481" s="99" t="s">
        <v>318</v>
      </c>
      <c r="I481" s="99" t="s">
        <v>196</v>
      </c>
      <c r="J481" s="99" t="s">
        <v>188</v>
      </c>
      <c r="K481" s="99" t="s">
        <v>5912</v>
      </c>
      <c r="L481" s="99" t="s">
        <v>6743</v>
      </c>
      <c r="M481" s="99" t="s">
        <v>282</v>
      </c>
      <c r="N481" s="99" t="s">
        <v>1348</v>
      </c>
      <c r="O481" s="99" t="s">
        <v>214</v>
      </c>
      <c r="P481" s="102">
        <v>0</v>
      </c>
      <c r="Q481" s="102">
        <v>0</v>
      </c>
      <c r="R481" s="102">
        <v>0</v>
      </c>
      <c r="S481" s="99" t="s">
        <v>200</v>
      </c>
      <c r="T481" s="101" t="s">
        <v>24</v>
      </c>
      <c r="U481" s="99" t="s">
        <v>24</v>
      </c>
      <c r="V481" s="102">
        <v>0</v>
      </c>
      <c r="W481" s="99" t="s">
        <v>24</v>
      </c>
      <c r="X481" s="102">
        <v>0</v>
      </c>
      <c r="Y481" s="99" t="s">
        <v>24</v>
      </c>
    </row>
    <row r="482" spans="1:25" ht="15" thickBot="1" x14ac:dyDescent="0.35">
      <c r="A482" s="89">
        <v>472</v>
      </c>
      <c r="B482" s="41" t="s">
        <v>6744</v>
      </c>
      <c r="C482" s="99" t="s">
        <v>54</v>
      </c>
      <c r="D482" s="99"/>
      <c r="E482" s="100" t="s">
        <v>6745</v>
      </c>
      <c r="F482" s="101">
        <v>43270</v>
      </c>
      <c r="G482" s="99" t="s">
        <v>194</v>
      </c>
      <c r="H482" s="99" t="s">
        <v>318</v>
      </c>
      <c r="I482" s="99" t="s">
        <v>254</v>
      </c>
      <c r="J482" s="99" t="s">
        <v>188</v>
      </c>
      <c r="K482" s="99" t="s">
        <v>5912</v>
      </c>
      <c r="L482" s="99" t="s">
        <v>6746</v>
      </c>
      <c r="M482" s="99" t="s">
        <v>282</v>
      </c>
      <c r="N482" s="99" t="s">
        <v>1348</v>
      </c>
      <c r="O482" s="99" t="s">
        <v>208</v>
      </c>
      <c r="P482" s="102">
        <v>0</v>
      </c>
      <c r="Q482" s="102">
        <v>0</v>
      </c>
      <c r="R482" s="102">
        <v>0</v>
      </c>
      <c r="S482" s="99" t="s">
        <v>200</v>
      </c>
      <c r="T482" s="101" t="s">
        <v>24</v>
      </c>
      <c r="U482" s="99" t="s">
        <v>24</v>
      </c>
      <c r="V482" s="102">
        <v>0</v>
      </c>
      <c r="W482" s="99" t="s">
        <v>24</v>
      </c>
      <c r="X482" s="102">
        <v>0</v>
      </c>
      <c r="Y482" s="99" t="s">
        <v>24</v>
      </c>
    </row>
    <row r="483" spans="1:25" ht="15" thickBot="1" x14ac:dyDescent="0.35">
      <c r="A483" s="89">
        <v>473</v>
      </c>
      <c r="B483" s="41" t="s">
        <v>6747</v>
      </c>
      <c r="C483" s="99" t="s">
        <v>54</v>
      </c>
      <c r="D483" s="99"/>
      <c r="E483" s="100" t="s">
        <v>6748</v>
      </c>
      <c r="F483" s="101">
        <v>44329</v>
      </c>
      <c r="G483" s="99" t="s">
        <v>194</v>
      </c>
      <c r="H483" s="99" t="s">
        <v>318</v>
      </c>
      <c r="I483" s="99" t="s">
        <v>196</v>
      </c>
      <c r="J483" s="99" t="s">
        <v>188</v>
      </c>
      <c r="K483" s="99" t="s">
        <v>5925</v>
      </c>
      <c r="L483" s="99" t="s">
        <v>6749</v>
      </c>
      <c r="M483" s="99" t="s">
        <v>271</v>
      </c>
      <c r="N483" s="99" t="s">
        <v>1170</v>
      </c>
      <c r="O483" s="99" t="s">
        <v>208</v>
      </c>
      <c r="P483" s="102">
        <v>0</v>
      </c>
      <c r="Q483" s="102">
        <v>0</v>
      </c>
      <c r="R483" s="102">
        <v>0</v>
      </c>
      <c r="S483" s="99" t="s">
        <v>200</v>
      </c>
      <c r="T483" s="101" t="s">
        <v>24</v>
      </c>
      <c r="U483" s="99" t="s">
        <v>24</v>
      </c>
      <c r="V483" s="102">
        <v>0</v>
      </c>
      <c r="W483" s="99" t="s">
        <v>24</v>
      </c>
      <c r="X483" s="102">
        <v>0</v>
      </c>
      <c r="Y483" s="99" t="s">
        <v>24</v>
      </c>
    </row>
    <row r="484" spans="1:25" ht="15" thickBot="1" x14ac:dyDescent="0.35">
      <c r="A484" s="89">
        <v>474</v>
      </c>
      <c r="B484" s="41" t="s">
        <v>6750</v>
      </c>
      <c r="C484" s="99" t="s">
        <v>54</v>
      </c>
      <c r="D484" s="99"/>
      <c r="E484" s="100" t="s">
        <v>6751</v>
      </c>
      <c r="F484" s="101">
        <v>42564</v>
      </c>
      <c r="G484" s="99" t="s">
        <v>194</v>
      </c>
      <c r="H484" s="99" t="s">
        <v>318</v>
      </c>
      <c r="I484" s="99" t="s">
        <v>196</v>
      </c>
      <c r="J484" s="99" t="s">
        <v>188</v>
      </c>
      <c r="K484" s="99" t="s">
        <v>5925</v>
      </c>
      <c r="L484" s="99" t="s">
        <v>6752</v>
      </c>
      <c r="M484" s="99" t="s">
        <v>206</v>
      </c>
      <c r="N484" s="99" t="s">
        <v>470</v>
      </c>
      <c r="O484" s="99" t="s">
        <v>190</v>
      </c>
      <c r="P484" s="102">
        <v>0</v>
      </c>
      <c r="Q484" s="102">
        <v>0</v>
      </c>
      <c r="R484" s="102">
        <v>0</v>
      </c>
      <c r="S484" s="99" t="s">
        <v>200</v>
      </c>
      <c r="T484" s="101" t="s">
        <v>24</v>
      </c>
      <c r="U484" s="99" t="s">
        <v>24</v>
      </c>
      <c r="V484" s="102">
        <v>0</v>
      </c>
      <c r="W484" s="99" t="s">
        <v>24</v>
      </c>
      <c r="X484" s="102">
        <v>0</v>
      </c>
      <c r="Y484" s="99" t="s">
        <v>24</v>
      </c>
    </row>
    <row r="485" spans="1:25" ht="15" thickBot="1" x14ac:dyDescent="0.35">
      <c r="A485" s="89">
        <v>475</v>
      </c>
      <c r="B485" s="41" t="s">
        <v>6753</v>
      </c>
      <c r="C485" s="99" t="s">
        <v>54</v>
      </c>
      <c r="D485" s="99"/>
      <c r="E485" s="100" t="s">
        <v>6754</v>
      </c>
      <c r="F485" s="101">
        <v>44414</v>
      </c>
      <c r="G485" s="99" t="s">
        <v>194</v>
      </c>
      <c r="H485" s="99" t="s">
        <v>291</v>
      </c>
      <c r="I485" s="99" t="s">
        <v>187</v>
      </c>
      <c r="J485" s="99" t="s">
        <v>188</v>
      </c>
      <c r="K485" s="99" t="s">
        <v>5827</v>
      </c>
      <c r="L485" s="99" t="s">
        <v>6755</v>
      </c>
      <c r="M485" s="99" t="s">
        <v>265</v>
      </c>
      <c r="N485" s="99" t="s">
        <v>1116</v>
      </c>
      <c r="O485" s="99" t="s">
        <v>208</v>
      </c>
      <c r="P485" s="102">
        <v>75903461</v>
      </c>
      <c r="Q485" s="102">
        <v>75600000</v>
      </c>
      <c r="R485" s="102">
        <v>0</v>
      </c>
      <c r="S485" s="99" t="s">
        <v>200</v>
      </c>
      <c r="T485" s="101" t="s">
        <v>24</v>
      </c>
      <c r="U485" s="99" t="s">
        <v>24</v>
      </c>
      <c r="V485" s="102">
        <v>0</v>
      </c>
      <c r="W485" s="99" t="s">
        <v>24</v>
      </c>
      <c r="X485" s="102">
        <v>0</v>
      </c>
      <c r="Y485" s="99" t="s">
        <v>24</v>
      </c>
    </row>
    <row r="486" spans="1:25" ht="15" thickBot="1" x14ac:dyDescent="0.35">
      <c r="A486" s="89">
        <v>476</v>
      </c>
      <c r="B486" s="41" t="s">
        <v>6756</v>
      </c>
      <c r="C486" s="99" t="s">
        <v>54</v>
      </c>
      <c r="D486" s="99"/>
      <c r="E486" s="100" t="s">
        <v>6757</v>
      </c>
      <c r="F486" s="101">
        <v>44428</v>
      </c>
      <c r="G486" s="99" t="s">
        <v>194</v>
      </c>
      <c r="H486" s="99" t="s">
        <v>308</v>
      </c>
      <c r="I486" s="99" t="s">
        <v>196</v>
      </c>
      <c r="J486" s="99" t="s">
        <v>188</v>
      </c>
      <c r="K486" s="99" t="s">
        <v>5827</v>
      </c>
      <c r="L486" s="99" t="s">
        <v>6758</v>
      </c>
      <c r="M486" s="99" t="s">
        <v>206</v>
      </c>
      <c r="N486" s="99" t="s">
        <v>470</v>
      </c>
      <c r="O486" s="99" t="s">
        <v>208</v>
      </c>
      <c r="P486" s="102">
        <v>0</v>
      </c>
      <c r="Q486" s="102">
        <v>0</v>
      </c>
      <c r="R486" s="102">
        <v>0</v>
      </c>
      <c r="S486" s="99" t="s">
        <v>200</v>
      </c>
      <c r="T486" s="101" t="s">
        <v>24</v>
      </c>
      <c r="U486" s="99" t="s">
        <v>24</v>
      </c>
      <c r="V486" s="102">
        <v>0</v>
      </c>
      <c r="W486" s="99" t="s">
        <v>24</v>
      </c>
      <c r="X486" s="102">
        <v>0</v>
      </c>
      <c r="Y486" s="99" t="s">
        <v>24</v>
      </c>
    </row>
    <row r="487" spans="1:25" ht="15" thickBot="1" x14ac:dyDescent="0.35">
      <c r="A487" s="89">
        <v>477</v>
      </c>
      <c r="B487" s="41" t="s">
        <v>6759</v>
      </c>
      <c r="C487" s="99" t="s">
        <v>54</v>
      </c>
      <c r="D487" s="99"/>
      <c r="E487" s="100" t="s">
        <v>6760</v>
      </c>
      <c r="F487" s="101">
        <v>43914</v>
      </c>
      <c r="G487" s="99" t="s">
        <v>210</v>
      </c>
      <c r="H487" s="99" t="s">
        <v>314</v>
      </c>
      <c r="I487" s="99" t="s">
        <v>254</v>
      </c>
      <c r="J487" s="99" t="s">
        <v>188</v>
      </c>
      <c r="K487" s="99" t="s">
        <v>5812</v>
      </c>
      <c r="L487" s="99" t="s">
        <v>6761</v>
      </c>
      <c r="M487" s="99" t="s">
        <v>189</v>
      </c>
      <c r="N487" s="99" t="s">
        <v>400</v>
      </c>
      <c r="O487" s="99" t="s">
        <v>208</v>
      </c>
      <c r="P487" s="102">
        <v>5525833</v>
      </c>
      <c r="Q487" s="102">
        <v>5000000</v>
      </c>
      <c r="R487" s="102">
        <v>0</v>
      </c>
      <c r="S487" s="99" t="s">
        <v>200</v>
      </c>
      <c r="T487" s="101" t="s">
        <v>24</v>
      </c>
      <c r="U487" s="99" t="s">
        <v>24</v>
      </c>
      <c r="V487" s="102">
        <v>0</v>
      </c>
      <c r="W487" s="99" t="s">
        <v>24</v>
      </c>
      <c r="X487" s="102">
        <v>0</v>
      </c>
      <c r="Y487" s="99" t="s">
        <v>24</v>
      </c>
    </row>
    <row r="488" spans="1:25" ht="15" thickBot="1" x14ac:dyDescent="0.35">
      <c r="A488" s="89">
        <v>478</v>
      </c>
      <c r="B488" s="41" t="s">
        <v>6762</v>
      </c>
      <c r="C488" s="99" t="s">
        <v>54</v>
      </c>
      <c r="D488" s="99"/>
      <c r="E488" s="100" t="s">
        <v>6763</v>
      </c>
      <c r="F488" s="101">
        <v>43809</v>
      </c>
      <c r="G488" s="99" t="s">
        <v>210</v>
      </c>
      <c r="H488" s="99" t="s">
        <v>314</v>
      </c>
      <c r="I488" s="99" t="s">
        <v>254</v>
      </c>
      <c r="J488" s="99" t="s">
        <v>188</v>
      </c>
      <c r="K488" s="99" t="s">
        <v>5812</v>
      </c>
      <c r="L488" s="99" t="s">
        <v>6764</v>
      </c>
      <c r="M488" s="99" t="s">
        <v>189</v>
      </c>
      <c r="N488" s="99" t="s">
        <v>400</v>
      </c>
      <c r="O488" s="99" t="s">
        <v>208</v>
      </c>
      <c r="P488" s="102">
        <v>5301542</v>
      </c>
      <c r="Q488" s="102">
        <v>5000000</v>
      </c>
      <c r="R488" s="102">
        <v>0</v>
      </c>
      <c r="S488" s="99" t="s">
        <v>200</v>
      </c>
      <c r="T488" s="101" t="s">
        <v>24</v>
      </c>
      <c r="U488" s="99" t="s">
        <v>24</v>
      </c>
      <c r="V488" s="102">
        <v>0</v>
      </c>
      <c r="W488" s="99" t="s">
        <v>24</v>
      </c>
      <c r="X488" s="102">
        <v>0</v>
      </c>
      <c r="Y488" s="99" t="s">
        <v>24</v>
      </c>
    </row>
    <row r="489" spans="1:25" ht="15" thickBot="1" x14ac:dyDescent="0.35">
      <c r="A489" s="89">
        <v>479</v>
      </c>
      <c r="B489" s="41" t="s">
        <v>6765</v>
      </c>
      <c r="C489" s="99" t="s">
        <v>54</v>
      </c>
      <c r="D489" s="99"/>
      <c r="E489" s="100" t="s">
        <v>6766</v>
      </c>
      <c r="F489" s="101">
        <v>44398</v>
      </c>
      <c r="G489" s="99" t="s">
        <v>194</v>
      </c>
      <c r="H489" s="99" t="s">
        <v>310</v>
      </c>
      <c r="I489" s="99" t="s">
        <v>196</v>
      </c>
      <c r="J489" s="99" t="s">
        <v>188</v>
      </c>
      <c r="K489" s="99" t="s">
        <v>5815</v>
      </c>
      <c r="L489" s="99" t="s">
        <v>6767</v>
      </c>
      <c r="M489" s="99" t="s">
        <v>227</v>
      </c>
      <c r="N489" s="99" t="s">
        <v>688</v>
      </c>
      <c r="O489" s="99" t="s">
        <v>208</v>
      </c>
      <c r="P489" s="102">
        <v>5350000</v>
      </c>
      <c r="Q489" s="102">
        <v>4800000</v>
      </c>
      <c r="R489" s="102">
        <v>0</v>
      </c>
      <c r="S489" s="99" t="s">
        <v>200</v>
      </c>
      <c r="T489" s="101" t="s">
        <v>24</v>
      </c>
      <c r="U489" s="99" t="s">
        <v>24</v>
      </c>
      <c r="V489" s="102">
        <v>0</v>
      </c>
      <c r="W489" s="99" t="s">
        <v>24</v>
      </c>
      <c r="X489" s="102">
        <v>0</v>
      </c>
      <c r="Y489" s="99" t="s">
        <v>24</v>
      </c>
    </row>
    <row r="490" spans="1:25" ht="15" thickBot="1" x14ac:dyDescent="0.35">
      <c r="A490" s="89">
        <v>480</v>
      </c>
      <c r="B490" s="41" t="s">
        <v>6768</v>
      </c>
      <c r="C490" s="99" t="s">
        <v>54</v>
      </c>
      <c r="D490" s="99"/>
      <c r="E490" s="100" t="s">
        <v>6769</v>
      </c>
      <c r="F490" s="101">
        <v>43535</v>
      </c>
      <c r="G490" s="99" t="s">
        <v>210</v>
      </c>
      <c r="H490" s="99" t="s">
        <v>314</v>
      </c>
      <c r="I490" s="99" t="s">
        <v>196</v>
      </c>
      <c r="J490" s="99" t="s">
        <v>188</v>
      </c>
      <c r="K490" s="99" t="s">
        <v>5815</v>
      </c>
      <c r="L490" s="99" t="s">
        <v>6770</v>
      </c>
      <c r="M490" s="99" t="s">
        <v>189</v>
      </c>
      <c r="N490" s="99" t="s">
        <v>400</v>
      </c>
      <c r="O490" s="99" t="s">
        <v>208</v>
      </c>
      <c r="P490" s="102">
        <v>18170520</v>
      </c>
      <c r="Q490" s="102">
        <v>0</v>
      </c>
      <c r="R490" s="102">
        <v>0</v>
      </c>
      <c r="S490" s="99" t="s">
        <v>200</v>
      </c>
      <c r="T490" s="101" t="s">
        <v>24</v>
      </c>
      <c r="U490" s="99" t="s">
        <v>24</v>
      </c>
      <c r="V490" s="102">
        <v>0</v>
      </c>
      <c r="W490" s="99" t="s">
        <v>24</v>
      </c>
      <c r="X490" s="102">
        <v>0</v>
      </c>
      <c r="Y490" s="99" t="s">
        <v>24</v>
      </c>
    </row>
    <row r="491" spans="1:25" ht="15" thickBot="1" x14ac:dyDescent="0.35">
      <c r="A491" s="89">
        <v>481</v>
      </c>
      <c r="B491" s="41" t="s">
        <v>6771</v>
      </c>
      <c r="C491" s="99" t="s">
        <v>54</v>
      </c>
      <c r="D491" s="99"/>
      <c r="E491" s="100" t="s">
        <v>6772</v>
      </c>
      <c r="F491" s="101">
        <v>43535</v>
      </c>
      <c r="G491" s="99" t="s">
        <v>210</v>
      </c>
      <c r="H491" s="99" t="s">
        <v>314</v>
      </c>
      <c r="I491" s="99" t="s">
        <v>196</v>
      </c>
      <c r="J491" s="99" t="s">
        <v>188</v>
      </c>
      <c r="K491" s="99" t="s">
        <v>5815</v>
      </c>
      <c r="L491" s="99" t="s">
        <v>6773</v>
      </c>
      <c r="M491" s="99" t="s">
        <v>189</v>
      </c>
      <c r="N491" s="99" t="s">
        <v>400</v>
      </c>
      <c r="O491" s="99" t="s">
        <v>208</v>
      </c>
      <c r="P491" s="102">
        <v>18170520</v>
      </c>
      <c r="Q491" s="102">
        <v>0</v>
      </c>
      <c r="R491" s="102">
        <v>0</v>
      </c>
      <c r="S491" s="99" t="s">
        <v>200</v>
      </c>
      <c r="T491" s="101" t="s">
        <v>24</v>
      </c>
      <c r="U491" s="99" t="s">
        <v>24</v>
      </c>
      <c r="V491" s="102">
        <v>0</v>
      </c>
      <c r="W491" s="99" t="s">
        <v>24</v>
      </c>
      <c r="X491" s="102">
        <v>0</v>
      </c>
      <c r="Y491" s="99" t="s">
        <v>24</v>
      </c>
    </row>
    <row r="492" spans="1:25" ht="15" thickBot="1" x14ac:dyDescent="0.35">
      <c r="A492" s="89">
        <v>482</v>
      </c>
      <c r="B492" s="41" t="s">
        <v>6774</v>
      </c>
      <c r="C492" s="99" t="s">
        <v>54</v>
      </c>
      <c r="D492" s="99"/>
      <c r="E492" s="100" t="s">
        <v>6775</v>
      </c>
      <c r="F492" s="101">
        <v>44134</v>
      </c>
      <c r="G492" s="99" t="s">
        <v>194</v>
      </c>
      <c r="H492" s="99" t="s">
        <v>318</v>
      </c>
      <c r="I492" s="99" t="s">
        <v>254</v>
      </c>
      <c r="J492" s="99" t="s">
        <v>188</v>
      </c>
      <c r="K492" s="99" t="s">
        <v>5912</v>
      </c>
      <c r="L492" s="99" t="s">
        <v>6776</v>
      </c>
      <c r="M492" s="99" t="s">
        <v>286</v>
      </c>
      <c r="N492" s="99" t="s">
        <v>1399</v>
      </c>
      <c r="O492" s="99" t="s">
        <v>214</v>
      </c>
      <c r="P492" s="102">
        <v>0</v>
      </c>
      <c r="Q492" s="102">
        <v>0</v>
      </c>
      <c r="R492" s="102">
        <v>0</v>
      </c>
      <c r="S492" s="99" t="s">
        <v>200</v>
      </c>
      <c r="T492" s="101" t="s">
        <v>24</v>
      </c>
      <c r="U492" s="99" t="s">
        <v>24</v>
      </c>
      <c r="V492" s="102">
        <v>0</v>
      </c>
      <c r="W492" s="99" t="s">
        <v>24</v>
      </c>
      <c r="X492" s="102">
        <v>0</v>
      </c>
      <c r="Y492" s="99" t="s">
        <v>24</v>
      </c>
    </row>
    <row r="493" spans="1:25" ht="15" thickBot="1" x14ac:dyDescent="0.35">
      <c r="A493" s="89">
        <v>483</v>
      </c>
      <c r="B493" s="41" t="s">
        <v>6777</v>
      </c>
      <c r="C493" s="99" t="s">
        <v>54</v>
      </c>
      <c r="D493" s="99"/>
      <c r="E493" s="100" t="s">
        <v>6778</v>
      </c>
      <c r="F493" s="101">
        <v>44447</v>
      </c>
      <c r="G493" s="99" t="s">
        <v>210</v>
      </c>
      <c r="H493" s="99" t="s">
        <v>314</v>
      </c>
      <c r="I493" s="99" t="s">
        <v>254</v>
      </c>
      <c r="J493" s="99" t="s">
        <v>188</v>
      </c>
      <c r="K493" s="99" t="s">
        <v>5827</v>
      </c>
      <c r="L493" s="99" t="s">
        <v>6779</v>
      </c>
      <c r="M493" s="99" t="s">
        <v>189</v>
      </c>
      <c r="N493" s="99" t="s">
        <v>400</v>
      </c>
      <c r="O493" s="99" t="s">
        <v>208</v>
      </c>
      <c r="P493" s="102">
        <v>5000911</v>
      </c>
      <c r="Q493" s="102">
        <v>0</v>
      </c>
      <c r="R493" s="102">
        <v>0</v>
      </c>
      <c r="S493" s="99" t="s">
        <v>200</v>
      </c>
      <c r="T493" s="101" t="s">
        <v>24</v>
      </c>
      <c r="U493" s="99" t="s">
        <v>24</v>
      </c>
      <c r="V493" s="102">
        <v>0</v>
      </c>
      <c r="W493" s="99" t="s">
        <v>24</v>
      </c>
      <c r="X493" s="102">
        <v>0</v>
      </c>
      <c r="Y493" s="99" t="s">
        <v>24</v>
      </c>
    </row>
    <row r="494" spans="1:25" ht="15" thickBot="1" x14ac:dyDescent="0.35">
      <c r="A494" s="89">
        <v>484</v>
      </c>
      <c r="B494" s="41" t="s">
        <v>6780</v>
      </c>
      <c r="C494" s="99" t="s">
        <v>54</v>
      </c>
      <c r="D494" s="99"/>
      <c r="E494" s="100" t="s">
        <v>6781</v>
      </c>
      <c r="F494" s="101">
        <v>44447</v>
      </c>
      <c r="G494" s="99" t="s">
        <v>210</v>
      </c>
      <c r="H494" s="99" t="s">
        <v>314</v>
      </c>
      <c r="I494" s="99" t="s">
        <v>254</v>
      </c>
      <c r="J494" s="99" t="s">
        <v>188</v>
      </c>
      <c r="K494" s="99" t="s">
        <v>5827</v>
      </c>
      <c r="L494" s="99" t="s">
        <v>6782</v>
      </c>
      <c r="M494" s="99" t="s">
        <v>189</v>
      </c>
      <c r="N494" s="99" t="s">
        <v>400</v>
      </c>
      <c r="O494" s="99" t="s">
        <v>208</v>
      </c>
      <c r="P494" s="102">
        <v>5000911</v>
      </c>
      <c r="Q494" s="102">
        <v>0</v>
      </c>
      <c r="R494" s="102">
        <v>0</v>
      </c>
      <c r="S494" s="99" t="s">
        <v>200</v>
      </c>
      <c r="T494" s="101" t="s">
        <v>24</v>
      </c>
      <c r="U494" s="99" t="s">
        <v>24</v>
      </c>
      <c r="V494" s="102">
        <v>0</v>
      </c>
      <c r="W494" s="99" t="s">
        <v>24</v>
      </c>
      <c r="X494" s="102">
        <v>0</v>
      </c>
      <c r="Y494" s="99" t="s">
        <v>24</v>
      </c>
    </row>
    <row r="495" spans="1:25" ht="15" thickBot="1" x14ac:dyDescent="0.35">
      <c r="A495" s="89">
        <v>485</v>
      </c>
      <c r="B495" s="41" t="s">
        <v>6783</v>
      </c>
      <c r="C495" s="99" t="s">
        <v>54</v>
      </c>
      <c r="D495" s="99"/>
      <c r="E495" s="100" t="s">
        <v>6784</v>
      </c>
      <c r="F495" s="101">
        <v>44447</v>
      </c>
      <c r="G495" s="99" t="s">
        <v>210</v>
      </c>
      <c r="H495" s="99" t="s">
        <v>314</v>
      </c>
      <c r="I495" s="99" t="s">
        <v>254</v>
      </c>
      <c r="J495" s="99" t="s">
        <v>188</v>
      </c>
      <c r="K495" s="99" t="s">
        <v>5827</v>
      </c>
      <c r="L495" s="99" t="s">
        <v>6785</v>
      </c>
      <c r="M495" s="99" t="s">
        <v>189</v>
      </c>
      <c r="N495" s="99" t="s">
        <v>400</v>
      </c>
      <c r="O495" s="99" t="s">
        <v>208</v>
      </c>
      <c r="P495" s="102">
        <v>5000911</v>
      </c>
      <c r="Q495" s="102">
        <v>0</v>
      </c>
      <c r="R495" s="102">
        <v>0</v>
      </c>
      <c r="S495" s="99" t="s">
        <v>200</v>
      </c>
      <c r="T495" s="101" t="s">
        <v>24</v>
      </c>
      <c r="U495" s="99" t="s">
        <v>24</v>
      </c>
      <c r="V495" s="102">
        <v>0</v>
      </c>
      <c r="W495" s="99" t="s">
        <v>24</v>
      </c>
      <c r="X495" s="102">
        <v>0</v>
      </c>
      <c r="Y495" s="99" t="s">
        <v>24</v>
      </c>
    </row>
    <row r="496" spans="1:25" ht="15" thickBot="1" x14ac:dyDescent="0.35">
      <c r="A496" s="89">
        <v>486</v>
      </c>
      <c r="B496" s="41" t="s">
        <v>6786</v>
      </c>
      <c r="C496" s="99" t="s">
        <v>54</v>
      </c>
      <c r="D496" s="99"/>
      <c r="E496" s="100" t="s">
        <v>6787</v>
      </c>
      <c r="F496" s="101">
        <v>44448</v>
      </c>
      <c r="G496" s="99" t="s">
        <v>210</v>
      </c>
      <c r="H496" s="99" t="s">
        <v>314</v>
      </c>
      <c r="I496" s="99" t="s">
        <v>254</v>
      </c>
      <c r="J496" s="99" t="s">
        <v>188</v>
      </c>
      <c r="K496" s="99" t="s">
        <v>5827</v>
      </c>
      <c r="L496" s="99" t="s">
        <v>6788</v>
      </c>
      <c r="M496" s="99" t="s">
        <v>189</v>
      </c>
      <c r="N496" s="99" t="s">
        <v>400</v>
      </c>
      <c r="O496" s="99" t="s">
        <v>208</v>
      </c>
      <c r="P496" s="102">
        <v>5000911</v>
      </c>
      <c r="Q496" s="102">
        <v>0</v>
      </c>
      <c r="R496" s="102">
        <v>0</v>
      </c>
      <c r="S496" s="99" t="s">
        <v>200</v>
      </c>
      <c r="T496" s="101" t="s">
        <v>24</v>
      </c>
      <c r="U496" s="99" t="s">
        <v>24</v>
      </c>
      <c r="V496" s="102">
        <v>0</v>
      </c>
      <c r="W496" s="99" t="s">
        <v>24</v>
      </c>
      <c r="X496" s="102">
        <v>0</v>
      </c>
      <c r="Y496" s="99" t="s">
        <v>24</v>
      </c>
    </row>
    <row r="497" spans="1:25" ht="15" thickBot="1" x14ac:dyDescent="0.35">
      <c r="A497" s="89">
        <v>487</v>
      </c>
      <c r="B497" s="41" t="s">
        <v>6789</v>
      </c>
      <c r="C497" s="99" t="s">
        <v>54</v>
      </c>
      <c r="D497" s="99"/>
      <c r="E497" s="100" t="s">
        <v>6790</v>
      </c>
      <c r="F497" s="101">
        <v>44447</v>
      </c>
      <c r="G497" s="99" t="s">
        <v>210</v>
      </c>
      <c r="H497" s="99" t="s">
        <v>314</v>
      </c>
      <c r="I497" s="99" t="s">
        <v>254</v>
      </c>
      <c r="J497" s="99" t="s">
        <v>188</v>
      </c>
      <c r="K497" s="99" t="s">
        <v>5794</v>
      </c>
      <c r="L497" s="99" t="s">
        <v>6791</v>
      </c>
      <c r="M497" s="99" t="s">
        <v>189</v>
      </c>
      <c r="N497" s="99" t="s">
        <v>400</v>
      </c>
      <c r="O497" s="99" t="s">
        <v>208</v>
      </c>
      <c r="P497" s="102">
        <v>18173828</v>
      </c>
      <c r="Q497" s="102">
        <v>18170520</v>
      </c>
      <c r="R497" s="102">
        <v>0</v>
      </c>
      <c r="S497" s="99" t="s">
        <v>200</v>
      </c>
      <c r="T497" s="101" t="s">
        <v>24</v>
      </c>
      <c r="U497" s="99" t="s">
        <v>24</v>
      </c>
      <c r="V497" s="102">
        <v>0</v>
      </c>
      <c r="W497" s="99" t="s">
        <v>24</v>
      </c>
      <c r="X497" s="102">
        <v>0</v>
      </c>
      <c r="Y497" s="99" t="s">
        <v>24</v>
      </c>
    </row>
    <row r="498" spans="1:25" ht="15" thickBot="1" x14ac:dyDescent="0.35">
      <c r="A498" s="89">
        <v>488</v>
      </c>
      <c r="B498" s="41" t="s">
        <v>6792</v>
      </c>
      <c r="C498" s="99" t="s">
        <v>54</v>
      </c>
      <c r="D498" s="99"/>
      <c r="E498" s="100" t="s">
        <v>6793</v>
      </c>
      <c r="F498" s="101">
        <v>44447</v>
      </c>
      <c r="G498" s="99" t="s">
        <v>210</v>
      </c>
      <c r="H498" s="99" t="s">
        <v>314</v>
      </c>
      <c r="I498" s="99" t="s">
        <v>254</v>
      </c>
      <c r="J498" s="99" t="s">
        <v>188</v>
      </c>
      <c r="K498" s="99" t="s">
        <v>5794</v>
      </c>
      <c r="L498" s="99" t="s">
        <v>6794</v>
      </c>
      <c r="M498" s="99" t="s">
        <v>189</v>
      </c>
      <c r="N498" s="99" t="s">
        <v>400</v>
      </c>
      <c r="O498" s="99" t="s">
        <v>208</v>
      </c>
      <c r="P498" s="102">
        <v>18173828</v>
      </c>
      <c r="Q498" s="102">
        <v>18170520</v>
      </c>
      <c r="R498" s="102">
        <v>0</v>
      </c>
      <c r="S498" s="99" t="s">
        <v>200</v>
      </c>
      <c r="T498" s="101" t="s">
        <v>24</v>
      </c>
      <c r="U498" s="99" t="s">
        <v>24</v>
      </c>
      <c r="V498" s="102">
        <v>0</v>
      </c>
      <c r="W498" s="99" t="s">
        <v>24</v>
      </c>
      <c r="X498" s="102">
        <v>0</v>
      </c>
      <c r="Y498" s="99" t="s">
        <v>24</v>
      </c>
    </row>
    <row r="499" spans="1:25" ht="15" thickBot="1" x14ac:dyDescent="0.35">
      <c r="A499" s="89">
        <v>489</v>
      </c>
      <c r="B499" s="41" t="s">
        <v>6795</v>
      </c>
      <c r="C499" s="99" t="s">
        <v>54</v>
      </c>
      <c r="D499" s="99"/>
      <c r="E499" s="100" t="s">
        <v>6796</v>
      </c>
      <c r="F499" s="101">
        <v>44447</v>
      </c>
      <c r="G499" s="99" t="s">
        <v>210</v>
      </c>
      <c r="H499" s="99" t="s">
        <v>314</v>
      </c>
      <c r="I499" s="99" t="s">
        <v>254</v>
      </c>
      <c r="J499" s="99" t="s">
        <v>188</v>
      </c>
      <c r="K499" s="99" t="s">
        <v>5794</v>
      </c>
      <c r="L499" s="99" t="s">
        <v>6797</v>
      </c>
      <c r="M499" s="99" t="s">
        <v>189</v>
      </c>
      <c r="N499" s="99" t="s">
        <v>400</v>
      </c>
      <c r="O499" s="99" t="s">
        <v>208</v>
      </c>
      <c r="P499" s="102">
        <v>18173828</v>
      </c>
      <c r="Q499" s="102">
        <v>18170520</v>
      </c>
      <c r="R499" s="102">
        <v>0</v>
      </c>
      <c r="S499" s="99" t="s">
        <v>200</v>
      </c>
      <c r="T499" s="101" t="s">
        <v>24</v>
      </c>
      <c r="U499" s="99" t="s">
        <v>24</v>
      </c>
      <c r="V499" s="102">
        <v>0</v>
      </c>
      <c r="W499" s="99" t="s">
        <v>24</v>
      </c>
      <c r="X499" s="102">
        <v>0</v>
      </c>
      <c r="Y499" s="99" t="s">
        <v>24</v>
      </c>
    </row>
    <row r="500" spans="1:25" ht="15" thickBot="1" x14ac:dyDescent="0.35">
      <c r="A500" s="89">
        <v>490</v>
      </c>
      <c r="B500" s="41" t="s">
        <v>6798</v>
      </c>
      <c r="C500" s="99" t="s">
        <v>54</v>
      </c>
      <c r="D500" s="99"/>
      <c r="E500" s="100" t="s">
        <v>6799</v>
      </c>
      <c r="F500" s="101">
        <v>44448</v>
      </c>
      <c r="G500" s="99" t="s">
        <v>210</v>
      </c>
      <c r="H500" s="99" t="s">
        <v>314</v>
      </c>
      <c r="I500" s="99" t="s">
        <v>254</v>
      </c>
      <c r="J500" s="99" t="s">
        <v>188</v>
      </c>
      <c r="K500" s="99" t="s">
        <v>5794</v>
      </c>
      <c r="L500" s="99" t="s">
        <v>6800</v>
      </c>
      <c r="M500" s="99" t="s">
        <v>189</v>
      </c>
      <c r="N500" s="99" t="s">
        <v>400</v>
      </c>
      <c r="O500" s="99" t="s">
        <v>208</v>
      </c>
      <c r="P500" s="102">
        <v>18173828</v>
      </c>
      <c r="Q500" s="102">
        <v>18170520</v>
      </c>
      <c r="R500" s="102">
        <v>0</v>
      </c>
      <c r="S500" s="99" t="s">
        <v>200</v>
      </c>
      <c r="T500" s="101" t="s">
        <v>24</v>
      </c>
      <c r="U500" s="99" t="s">
        <v>24</v>
      </c>
      <c r="V500" s="102">
        <v>0</v>
      </c>
      <c r="W500" s="99" t="s">
        <v>24</v>
      </c>
      <c r="X500" s="102">
        <v>0</v>
      </c>
      <c r="Y500" s="99" t="s">
        <v>24</v>
      </c>
    </row>
    <row r="501" spans="1:25" ht="15" thickBot="1" x14ac:dyDescent="0.35">
      <c r="A501" s="89">
        <v>491</v>
      </c>
      <c r="B501" s="41" t="s">
        <v>6801</v>
      </c>
      <c r="C501" s="99" t="s">
        <v>54</v>
      </c>
      <c r="D501" s="99"/>
      <c r="E501" s="100" t="s">
        <v>6802</v>
      </c>
      <c r="F501" s="101">
        <v>44448</v>
      </c>
      <c r="G501" s="99" t="s">
        <v>210</v>
      </c>
      <c r="H501" s="99" t="s">
        <v>314</v>
      </c>
      <c r="I501" s="99" t="s">
        <v>254</v>
      </c>
      <c r="J501" s="99" t="s">
        <v>188</v>
      </c>
      <c r="K501" s="99" t="s">
        <v>5794</v>
      </c>
      <c r="L501" s="99" t="s">
        <v>6803</v>
      </c>
      <c r="M501" s="99" t="s">
        <v>189</v>
      </c>
      <c r="N501" s="99" t="s">
        <v>400</v>
      </c>
      <c r="O501" s="99" t="s">
        <v>208</v>
      </c>
      <c r="P501" s="102">
        <v>18173828</v>
      </c>
      <c r="Q501" s="102">
        <v>18170520</v>
      </c>
      <c r="R501" s="102">
        <v>0</v>
      </c>
      <c r="S501" s="99" t="s">
        <v>200</v>
      </c>
      <c r="T501" s="101" t="s">
        <v>24</v>
      </c>
      <c r="U501" s="99" t="s">
        <v>24</v>
      </c>
      <c r="V501" s="102">
        <v>0</v>
      </c>
      <c r="W501" s="99" t="s">
        <v>24</v>
      </c>
      <c r="X501" s="102">
        <v>0</v>
      </c>
      <c r="Y501" s="99" t="s">
        <v>24</v>
      </c>
    </row>
    <row r="502" spans="1:25" ht="15" thickBot="1" x14ac:dyDescent="0.35">
      <c r="A502" s="89">
        <v>492</v>
      </c>
      <c r="B502" s="41" t="s">
        <v>6804</v>
      </c>
      <c r="C502" s="99" t="s">
        <v>54</v>
      </c>
      <c r="D502" s="99"/>
      <c r="E502" s="100" t="s">
        <v>6805</v>
      </c>
      <c r="F502" s="101">
        <v>44447</v>
      </c>
      <c r="G502" s="99" t="s">
        <v>210</v>
      </c>
      <c r="H502" s="99" t="s">
        <v>314</v>
      </c>
      <c r="I502" s="99" t="s">
        <v>254</v>
      </c>
      <c r="J502" s="99" t="s">
        <v>188</v>
      </c>
      <c r="K502" s="99" t="s">
        <v>5794</v>
      </c>
      <c r="L502" s="99" t="s">
        <v>6806</v>
      </c>
      <c r="M502" s="99" t="s">
        <v>189</v>
      </c>
      <c r="N502" s="99" t="s">
        <v>400</v>
      </c>
      <c r="O502" s="99" t="s">
        <v>208</v>
      </c>
      <c r="P502" s="102">
        <v>18173828</v>
      </c>
      <c r="Q502" s="102">
        <v>18170520</v>
      </c>
      <c r="R502" s="102">
        <v>0</v>
      </c>
      <c r="S502" s="99" t="s">
        <v>200</v>
      </c>
      <c r="T502" s="101" t="s">
        <v>24</v>
      </c>
      <c r="U502" s="99" t="s">
        <v>24</v>
      </c>
      <c r="V502" s="102">
        <v>0</v>
      </c>
      <c r="W502" s="99" t="s">
        <v>24</v>
      </c>
      <c r="X502" s="102">
        <v>0</v>
      </c>
      <c r="Y502" s="99" t="s">
        <v>24</v>
      </c>
    </row>
    <row r="503" spans="1:25" ht="15" thickBot="1" x14ac:dyDescent="0.35">
      <c r="A503" s="89">
        <v>493</v>
      </c>
      <c r="B503" s="41" t="s">
        <v>6807</v>
      </c>
      <c r="C503" s="99" t="s">
        <v>54</v>
      </c>
      <c r="D503" s="99"/>
      <c r="E503" s="100" t="s">
        <v>6808</v>
      </c>
      <c r="F503" s="101">
        <v>44302</v>
      </c>
      <c r="G503" s="99" t="s">
        <v>194</v>
      </c>
      <c r="H503" s="99" t="s">
        <v>318</v>
      </c>
      <c r="I503" s="99" t="s">
        <v>196</v>
      </c>
      <c r="J503" s="99" t="s">
        <v>188</v>
      </c>
      <c r="K503" s="99" t="s">
        <v>6688</v>
      </c>
      <c r="L503" s="99" t="s">
        <v>6809</v>
      </c>
      <c r="M503" s="99" t="s">
        <v>290</v>
      </c>
      <c r="N503" s="99" t="s">
        <v>1433</v>
      </c>
      <c r="O503" s="99" t="s">
        <v>208</v>
      </c>
      <c r="P503" s="102">
        <v>0</v>
      </c>
      <c r="Q503" s="102">
        <v>0</v>
      </c>
      <c r="R503" s="102">
        <v>0</v>
      </c>
      <c r="S503" s="99" t="s">
        <v>200</v>
      </c>
      <c r="T503" s="101" t="s">
        <v>24</v>
      </c>
      <c r="U503" s="99" t="s">
        <v>24</v>
      </c>
      <c r="V503" s="102">
        <v>0</v>
      </c>
      <c r="W503" s="99" t="s">
        <v>24</v>
      </c>
      <c r="X503" s="102">
        <v>0</v>
      </c>
      <c r="Y503" s="99" t="s">
        <v>24</v>
      </c>
    </row>
    <row r="504" spans="1:25" ht="15" thickBot="1" x14ac:dyDescent="0.35">
      <c r="A504" s="89">
        <v>494</v>
      </c>
      <c r="B504" s="41" t="s">
        <v>6810</v>
      </c>
      <c r="C504" s="99" t="s">
        <v>54</v>
      </c>
      <c r="D504" s="99"/>
      <c r="E504" s="100" t="s">
        <v>6811</v>
      </c>
      <c r="F504" s="101">
        <v>44447</v>
      </c>
      <c r="G504" s="99" t="s">
        <v>210</v>
      </c>
      <c r="H504" s="99" t="s">
        <v>314</v>
      </c>
      <c r="I504" s="99" t="s">
        <v>254</v>
      </c>
      <c r="J504" s="99" t="s">
        <v>188</v>
      </c>
      <c r="K504" s="99" t="s">
        <v>5812</v>
      </c>
      <c r="L504" s="99" t="s">
        <v>6812</v>
      </c>
      <c r="M504" s="99" t="s">
        <v>189</v>
      </c>
      <c r="N504" s="99" t="s">
        <v>400</v>
      </c>
      <c r="O504" s="99" t="s">
        <v>208</v>
      </c>
      <c r="P504" s="102">
        <v>18170520</v>
      </c>
      <c r="Q504" s="102">
        <v>18170520</v>
      </c>
      <c r="R504" s="102">
        <v>0</v>
      </c>
      <c r="S504" s="99" t="s">
        <v>200</v>
      </c>
      <c r="T504" s="101" t="s">
        <v>24</v>
      </c>
      <c r="U504" s="99" t="s">
        <v>24</v>
      </c>
      <c r="V504" s="102">
        <v>0</v>
      </c>
      <c r="W504" s="99" t="s">
        <v>24</v>
      </c>
      <c r="X504" s="102">
        <v>0</v>
      </c>
      <c r="Y504" s="99" t="s">
        <v>24</v>
      </c>
    </row>
    <row r="505" spans="1:25" ht="15" thickBot="1" x14ac:dyDescent="0.35">
      <c r="A505" s="89">
        <v>495</v>
      </c>
      <c r="B505" s="41" t="s">
        <v>6813</v>
      </c>
      <c r="C505" s="99" t="s">
        <v>54</v>
      </c>
      <c r="D505" s="99"/>
      <c r="E505" s="100" t="s">
        <v>6814</v>
      </c>
      <c r="F505" s="101">
        <v>44447</v>
      </c>
      <c r="G505" s="99" t="s">
        <v>210</v>
      </c>
      <c r="H505" s="99" t="s">
        <v>314</v>
      </c>
      <c r="I505" s="99" t="s">
        <v>254</v>
      </c>
      <c r="J505" s="99" t="s">
        <v>188</v>
      </c>
      <c r="K505" s="99" t="s">
        <v>5812</v>
      </c>
      <c r="L505" s="99" t="s">
        <v>6815</v>
      </c>
      <c r="M505" s="99" t="s">
        <v>189</v>
      </c>
      <c r="N505" s="99" t="s">
        <v>400</v>
      </c>
      <c r="O505" s="99" t="s">
        <v>208</v>
      </c>
      <c r="P505" s="102">
        <v>18170520</v>
      </c>
      <c r="Q505" s="102">
        <v>18170520</v>
      </c>
      <c r="R505" s="102">
        <v>0</v>
      </c>
      <c r="S505" s="99" t="s">
        <v>200</v>
      </c>
      <c r="T505" s="101" t="s">
        <v>24</v>
      </c>
      <c r="U505" s="99" t="s">
        <v>24</v>
      </c>
      <c r="V505" s="102">
        <v>0</v>
      </c>
      <c r="W505" s="99" t="s">
        <v>24</v>
      </c>
      <c r="X505" s="102">
        <v>0</v>
      </c>
      <c r="Y505" s="99" t="s">
        <v>24</v>
      </c>
    </row>
    <row r="506" spans="1:25" ht="15" thickBot="1" x14ac:dyDescent="0.35">
      <c r="A506" s="89">
        <v>496</v>
      </c>
      <c r="B506" s="41" t="s">
        <v>6816</v>
      </c>
      <c r="C506" s="99" t="s">
        <v>54</v>
      </c>
      <c r="D506" s="99"/>
      <c r="E506" s="100" t="s">
        <v>6817</v>
      </c>
      <c r="F506" s="101">
        <v>44447</v>
      </c>
      <c r="G506" s="99" t="s">
        <v>210</v>
      </c>
      <c r="H506" s="99" t="s">
        <v>314</v>
      </c>
      <c r="I506" s="99" t="s">
        <v>254</v>
      </c>
      <c r="J506" s="99" t="s">
        <v>188</v>
      </c>
      <c r="K506" s="99" t="s">
        <v>5812</v>
      </c>
      <c r="L506" s="99" t="s">
        <v>6818</v>
      </c>
      <c r="M506" s="99" t="s">
        <v>189</v>
      </c>
      <c r="N506" s="99" t="s">
        <v>400</v>
      </c>
      <c r="O506" s="99" t="s">
        <v>208</v>
      </c>
      <c r="P506" s="102">
        <v>18170520</v>
      </c>
      <c r="Q506" s="102">
        <v>18170520</v>
      </c>
      <c r="R506" s="102">
        <v>0</v>
      </c>
      <c r="S506" s="99" t="s">
        <v>200</v>
      </c>
      <c r="T506" s="101" t="s">
        <v>24</v>
      </c>
      <c r="U506" s="99" t="s">
        <v>24</v>
      </c>
      <c r="V506" s="102">
        <v>0</v>
      </c>
      <c r="W506" s="99" t="s">
        <v>24</v>
      </c>
      <c r="X506" s="102">
        <v>0</v>
      </c>
      <c r="Y506" s="99" t="s">
        <v>24</v>
      </c>
    </row>
    <row r="507" spans="1:25" ht="15" thickBot="1" x14ac:dyDescent="0.35">
      <c r="A507" s="89">
        <v>497</v>
      </c>
      <c r="B507" s="41" t="s">
        <v>6819</v>
      </c>
      <c r="C507" s="99" t="s">
        <v>54</v>
      </c>
      <c r="D507" s="99"/>
      <c r="E507" s="100" t="s">
        <v>6820</v>
      </c>
      <c r="F507" s="101">
        <v>44447</v>
      </c>
      <c r="G507" s="99" t="s">
        <v>210</v>
      </c>
      <c r="H507" s="99" t="s">
        <v>314</v>
      </c>
      <c r="I507" s="99" t="s">
        <v>254</v>
      </c>
      <c r="J507" s="99" t="s">
        <v>188</v>
      </c>
      <c r="K507" s="99" t="s">
        <v>5930</v>
      </c>
      <c r="L507" s="99" t="s">
        <v>6821</v>
      </c>
      <c r="M507" s="99" t="s">
        <v>189</v>
      </c>
      <c r="N507" s="99" t="s">
        <v>400</v>
      </c>
      <c r="O507" s="99" t="s">
        <v>208</v>
      </c>
      <c r="P507" s="102">
        <v>18173428</v>
      </c>
      <c r="Q507" s="102">
        <v>0</v>
      </c>
      <c r="R507" s="102">
        <v>0</v>
      </c>
      <c r="S507" s="99" t="s">
        <v>200</v>
      </c>
      <c r="T507" s="101" t="s">
        <v>24</v>
      </c>
      <c r="U507" s="99" t="s">
        <v>24</v>
      </c>
      <c r="V507" s="102">
        <v>0</v>
      </c>
      <c r="W507" s="99" t="s">
        <v>24</v>
      </c>
      <c r="X507" s="102">
        <v>0</v>
      </c>
      <c r="Y507" s="99" t="s">
        <v>24</v>
      </c>
    </row>
    <row r="508" spans="1:25" ht="15" thickBot="1" x14ac:dyDescent="0.35">
      <c r="A508" s="89">
        <v>498</v>
      </c>
      <c r="B508" s="41" t="s">
        <v>6822</v>
      </c>
      <c r="C508" s="99" t="s">
        <v>54</v>
      </c>
      <c r="D508" s="99"/>
      <c r="E508" s="100" t="s">
        <v>6823</v>
      </c>
      <c r="F508" s="101">
        <v>44447</v>
      </c>
      <c r="G508" s="99" t="s">
        <v>210</v>
      </c>
      <c r="H508" s="99" t="s">
        <v>314</v>
      </c>
      <c r="I508" s="99" t="s">
        <v>254</v>
      </c>
      <c r="J508" s="99" t="s">
        <v>188</v>
      </c>
      <c r="K508" s="99" t="s">
        <v>5930</v>
      </c>
      <c r="L508" s="99" t="s">
        <v>6824</v>
      </c>
      <c r="M508" s="99" t="s">
        <v>189</v>
      </c>
      <c r="N508" s="99" t="s">
        <v>400</v>
      </c>
      <c r="O508" s="99" t="s">
        <v>208</v>
      </c>
      <c r="P508" s="102">
        <v>18173428</v>
      </c>
      <c r="Q508" s="102">
        <v>0</v>
      </c>
      <c r="R508" s="102">
        <v>0</v>
      </c>
      <c r="S508" s="99" t="s">
        <v>200</v>
      </c>
      <c r="T508" s="101" t="s">
        <v>24</v>
      </c>
      <c r="U508" s="99" t="s">
        <v>24</v>
      </c>
      <c r="V508" s="102">
        <v>0</v>
      </c>
      <c r="W508" s="99" t="s">
        <v>24</v>
      </c>
      <c r="X508" s="102">
        <v>0</v>
      </c>
      <c r="Y508" s="99" t="s">
        <v>24</v>
      </c>
    </row>
    <row r="509" spans="1:25" ht="15" thickBot="1" x14ac:dyDescent="0.35">
      <c r="A509" s="89">
        <v>499</v>
      </c>
      <c r="B509" s="41" t="s">
        <v>6825</v>
      </c>
      <c r="C509" s="99" t="s">
        <v>54</v>
      </c>
      <c r="D509" s="99"/>
      <c r="E509" s="100" t="s">
        <v>6826</v>
      </c>
      <c r="F509" s="101">
        <v>44447</v>
      </c>
      <c r="G509" s="99" t="s">
        <v>210</v>
      </c>
      <c r="H509" s="99" t="s">
        <v>314</v>
      </c>
      <c r="I509" s="99" t="s">
        <v>254</v>
      </c>
      <c r="J509" s="99" t="s">
        <v>188</v>
      </c>
      <c r="K509" s="99" t="s">
        <v>5930</v>
      </c>
      <c r="L509" s="99" t="s">
        <v>6827</v>
      </c>
      <c r="M509" s="99" t="s">
        <v>189</v>
      </c>
      <c r="N509" s="99" t="s">
        <v>400</v>
      </c>
      <c r="O509" s="99" t="s">
        <v>208</v>
      </c>
      <c r="P509" s="102">
        <v>18173428</v>
      </c>
      <c r="Q509" s="102">
        <v>0</v>
      </c>
      <c r="R509" s="102">
        <v>0</v>
      </c>
      <c r="S509" s="99" t="s">
        <v>200</v>
      </c>
      <c r="T509" s="101" t="s">
        <v>24</v>
      </c>
      <c r="U509" s="99" t="s">
        <v>24</v>
      </c>
      <c r="V509" s="102">
        <v>0</v>
      </c>
      <c r="W509" s="99" t="s">
        <v>24</v>
      </c>
      <c r="X509" s="102">
        <v>0</v>
      </c>
      <c r="Y509" s="99" t="s">
        <v>24</v>
      </c>
    </row>
    <row r="510" spans="1:25" ht="15" thickBot="1" x14ac:dyDescent="0.35">
      <c r="A510" s="89">
        <v>500</v>
      </c>
      <c r="B510" s="41" t="s">
        <v>6828</v>
      </c>
      <c r="C510" s="99" t="s">
        <v>54</v>
      </c>
      <c r="D510" s="99"/>
      <c r="E510" s="100" t="s">
        <v>6829</v>
      </c>
      <c r="F510" s="101">
        <v>44448</v>
      </c>
      <c r="G510" s="99" t="s">
        <v>210</v>
      </c>
      <c r="H510" s="99" t="s">
        <v>314</v>
      </c>
      <c r="I510" s="99" t="s">
        <v>254</v>
      </c>
      <c r="J510" s="99" t="s">
        <v>188</v>
      </c>
      <c r="K510" s="99" t="s">
        <v>5930</v>
      </c>
      <c r="L510" s="99" t="s">
        <v>6830</v>
      </c>
      <c r="M510" s="99" t="s">
        <v>189</v>
      </c>
      <c r="N510" s="99" t="s">
        <v>400</v>
      </c>
      <c r="O510" s="99" t="s">
        <v>208</v>
      </c>
      <c r="P510" s="102">
        <v>18173428</v>
      </c>
      <c r="Q510" s="102">
        <v>0</v>
      </c>
      <c r="R510" s="102">
        <v>0</v>
      </c>
      <c r="S510" s="99" t="s">
        <v>200</v>
      </c>
      <c r="T510" s="101" t="s">
        <v>24</v>
      </c>
      <c r="U510" s="99" t="s">
        <v>24</v>
      </c>
      <c r="V510" s="102">
        <v>0</v>
      </c>
      <c r="W510" s="99" t="s">
        <v>24</v>
      </c>
      <c r="X510" s="102">
        <v>0</v>
      </c>
      <c r="Y510" s="99" t="s">
        <v>24</v>
      </c>
    </row>
    <row r="511" spans="1:25" ht="15" thickBot="1" x14ac:dyDescent="0.35">
      <c r="A511" s="89">
        <v>501</v>
      </c>
      <c r="B511" s="41" t="s">
        <v>6831</v>
      </c>
      <c r="C511" s="99" t="s">
        <v>54</v>
      </c>
      <c r="D511" s="99"/>
      <c r="E511" s="100" t="s">
        <v>6832</v>
      </c>
      <c r="F511" s="101">
        <v>44448</v>
      </c>
      <c r="G511" s="99" t="s">
        <v>210</v>
      </c>
      <c r="H511" s="99" t="s">
        <v>314</v>
      </c>
      <c r="I511" s="99" t="s">
        <v>254</v>
      </c>
      <c r="J511" s="99" t="s">
        <v>188</v>
      </c>
      <c r="K511" s="99" t="s">
        <v>5930</v>
      </c>
      <c r="L511" s="99" t="s">
        <v>6833</v>
      </c>
      <c r="M511" s="99" t="s">
        <v>189</v>
      </c>
      <c r="N511" s="99" t="s">
        <v>400</v>
      </c>
      <c r="O511" s="99" t="s">
        <v>208</v>
      </c>
      <c r="P511" s="102">
        <v>18173428</v>
      </c>
      <c r="Q511" s="102">
        <v>0</v>
      </c>
      <c r="R511" s="102">
        <v>0</v>
      </c>
      <c r="S511" s="99" t="s">
        <v>200</v>
      </c>
      <c r="T511" s="101" t="s">
        <v>24</v>
      </c>
      <c r="U511" s="99" t="s">
        <v>24</v>
      </c>
      <c r="V511" s="102">
        <v>0</v>
      </c>
      <c r="W511" s="99" t="s">
        <v>24</v>
      </c>
      <c r="X511" s="102">
        <v>0</v>
      </c>
      <c r="Y511" s="99" t="s">
        <v>24</v>
      </c>
    </row>
    <row r="512" spans="1:25" ht="15" thickBot="1" x14ac:dyDescent="0.35">
      <c r="A512" s="89">
        <v>502</v>
      </c>
      <c r="B512" s="41" t="s">
        <v>6834</v>
      </c>
      <c r="C512" s="99" t="s">
        <v>54</v>
      </c>
      <c r="D512" s="99"/>
      <c r="E512" s="100" t="s">
        <v>6835</v>
      </c>
      <c r="F512" s="101">
        <v>44448</v>
      </c>
      <c r="G512" s="99" t="s">
        <v>210</v>
      </c>
      <c r="H512" s="99" t="s">
        <v>314</v>
      </c>
      <c r="I512" s="99" t="s">
        <v>254</v>
      </c>
      <c r="J512" s="99" t="s">
        <v>188</v>
      </c>
      <c r="K512" s="99" t="s">
        <v>5930</v>
      </c>
      <c r="L512" s="99" t="s">
        <v>6836</v>
      </c>
      <c r="M512" s="99" t="s">
        <v>189</v>
      </c>
      <c r="N512" s="99" t="s">
        <v>400</v>
      </c>
      <c r="O512" s="99" t="s">
        <v>208</v>
      </c>
      <c r="P512" s="102">
        <v>18173428</v>
      </c>
      <c r="Q512" s="102">
        <v>0</v>
      </c>
      <c r="R512" s="102">
        <v>0</v>
      </c>
      <c r="S512" s="99" t="s">
        <v>200</v>
      </c>
      <c r="T512" s="101" t="s">
        <v>24</v>
      </c>
      <c r="U512" s="99" t="s">
        <v>24</v>
      </c>
      <c r="V512" s="102">
        <v>0</v>
      </c>
      <c r="W512" s="99" t="s">
        <v>24</v>
      </c>
      <c r="X512" s="102">
        <v>0</v>
      </c>
      <c r="Y512" s="99" t="s">
        <v>24</v>
      </c>
    </row>
    <row r="513" spans="1:25" ht="15" thickBot="1" x14ac:dyDescent="0.35">
      <c r="A513" s="89">
        <v>503</v>
      </c>
      <c r="B513" s="41" t="s">
        <v>6837</v>
      </c>
      <c r="C513" s="99" t="s">
        <v>54</v>
      </c>
      <c r="D513" s="99"/>
      <c r="E513" s="100" t="s">
        <v>6838</v>
      </c>
      <c r="F513" s="101">
        <v>44447</v>
      </c>
      <c r="G513" s="99" t="s">
        <v>210</v>
      </c>
      <c r="H513" s="99" t="s">
        <v>314</v>
      </c>
      <c r="I513" s="99" t="s">
        <v>254</v>
      </c>
      <c r="J513" s="99" t="s">
        <v>188</v>
      </c>
      <c r="K513" s="99" t="s">
        <v>5805</v>
      </c>
      <c r="L513" s="99" t="s">
        <v>6839</v>
      </c>
      <c r="M513" s="99" t="s">
        <v>189</v>
      </c>
      <c r="N513" s="99" t="s">
        <v>400</v>
      </c>
      <c r="O513" s="99" t="s">
        <v>208</v>
      </c>
      <c r="P513" s="102">
        <v>18170520</v>
      </c>
      <c r="Q513" s="102">
        <v>18170520</v>
      </c>
      <c r="R513" s="102">
        <v>0</v>
      </c>
      <c r="S513" s="99" t="s">
        <v>200</v>
      </c>
      <c r="T513" s="101" t="s">
        <v>24</v>
      </c>
      <c r="U513" s="99" t="s">
        <v>24</v>
      </c>
      <c r="V513" s="102">
        <v>0</v>
      </c>
      <c r="W513" s="99" t="s">
        <v>24</v>
      </c>
      <c r="X513" s="102">
        <v>0</v>
      </c>
      <c r="Y513" s="99" t="s">
        <v>24</v>
      </c>
    </row>
    <row r="514" spans="1:25" ht="15" thickBot="1" x14ac:dyDescent="0.35">
      <c r="A514" s="89">
        <v>504</v>
      </c>
      <c r="B514" s="41" t="s">
        <v>6840</v>
      </c>
      <c r="C514" s="99" t="s">
        <v>54</v>
      </c>
      <c r="D514" s="99"/>
      <c r="E514" s="100" t="s">
        <v>6841</v>
      </c>
      <c r="F514" s="101">
        <v>44448</v>
      </c>
      <c r="G514" s="99" t="s">
        <v>210</v>
      </c>
      <c r="H514" s="99" t="s">
        <v>314</v>
      </c>
      <c r="I514" s="99" t="s">
        <v>254</v>
      </c>
      <c r="J514" s="99" t="s">
        <v>188</v>
      </c>
      <c r="K514" s="99" t="s">
        <v>5805</v>
      </c>
      <c r="L514" s="99" t="s">
        <v>6842</v>
      </c>
      <c r="M514" s="99" t="s">
        <v>189</v>
      </c>
      <c r="N514" s="99" t="s">
        <v>400</v>
      </c>
      <c r="O514" s="99" t="s">
        <v>208</v>
      </c>
      <c r="P514" s="102">
        <v>18170520</v>
      </c>
      <c r="Q514" s="102">
        <v>18170520</v>
      </c>
      <c r="R514" s="102">
        <v>0</v>
      </c>
      <c r="S514" s="99" t="s">
        <v>200</v>
      </c>
      <c r="T514" s="101" t="s">
        <v>24</v>
      </c>
      <c r="U514" s="99" t="s">
        <v>24</v>
      </c>
      <c r="V514" s="102">
        <v>0</v>
      </c>
      <c r="W514" s="99" t="s">
        <v>24</v>
      </c>
      <c r="X514" s="102">
        <v>0</v>
      </c>
      <c r="Y514" s="99" t="s">
        <v>24</v>
      </c>
    </row>
    <row r="515" spans="1:25" ht="15" thickBot="1" x14ac:dyDescent="0.35">
      <c r="A515" s="89">
        <v>505</v>
      </c>
      <c r="B515" s="41" t="s">
        <v>6843</v>
      </c>
      <c r="C515" s="99" t="s">
        <v>54</v>
      </c>
      <c r="D515" s="99"/>
      <c r="E515" s="100" t="s">
        <v>6844</v>
      </c>
      <c r="F515" s="101">
        <v>44448</v>
      </c>
      <c r="G515" s="99" t="s">
        <v>210</v>
      </c>
      <c r="H515" s="99" t="s">
        <v>314</v>
      </c>
      <c r="I515" s="99" t="s">
        <v>254</v>
      </c>
      <c r="J515" s="99" t="s">
        <v>188</v>
      </c>
      <c r="K515" s="99" t="s">
        <v>5805</v>
      </c>
      <c r="L515" s="99" t="s">
        <v>6845</v>
      </c>
      <c r="M515" s="99" t="s">
        <v>189</v>
      </c>
      <c r="N515" s="99" t="s">
        <v>400</v>
      </c>
      <c r="O515" s="99" t="s">
        <v>208</v>
      </c>
      <c r="P515" s="102">
        <v>18170520</v>
      </c>
      <c r="Q515" s="102">
        <v>18170520</v>
      </c>
      <c r="R515" s="102">
        <v>0</v>
      </c>
      <c r="S515" s="99" t="s">
        <v>200</v>
      </c>
      <c r="T515" s="101" t="s">
        <v>24</v>
      </c>
      <c r="U515" s="99" t="s">
        <v>24</v>
      </c>
      <c r="V515" s="102">
        <v>0</v>
      </c>
      <c r="W515" s="99" t="s">
        <v>24</v>
      </c>
      <c r="X515" s="102">
        <v>0</v>
      </c>
      <c r="Y515" s="99" t="s">
        <v>24</v>
      </c>
    </row>
    <row r="516" spans="1:25" ht="15" thickBot="1" x14ac:dyDescent="0.35">
      <c r="A516" s="89">
        <v>506</v>
      </c>
      <c r="B516" s="41" t="s">
        <v>6846</v>
      </c>
      <c r="C516" s="99" t="s">
        <v>54</v>
      </c>
      <c r="D516" s="99"/>
      <c r="E516" s="100" t="s">
        <v>6847</v>
      </c>
      <c r="F516" s="101">
        <v>44447</v>
      </c>
      <c r="G516" s="99" t="s">
        <v>210</v>
      </c>
      <c r="H516" s="99" t="s">
        <v>314</v>
      </c>
      <c r="I516" s="99" t="s">
        <v>254</v>
      </c>
      <c r="J516" s="99" t="s">
        <v>188</v>
      </c>
      <c r="K516" s="99" t="s">
        <v>5805</v>
      </c>
      <c r="L516" s="99" t="s">
        <v>6848</v>
      </c>
      <c r="M516" s="99" t="s">
        <v>189</v>
      </c>
      <c r="N516" s="99" t="s">
        <v>400</v>
      </c>
      <c r="O516" s="99" t="s">
        <v>208</v>
      </c>
      <c r="P516" s="102">
        <v>18170520</v>
      </c>
      <c r="Q516" s="102">
        <v>18170520</v>
      </c>
      <c r="R516" s="102">
        <v>0</v>
      </c>
      <c r="S516" s="99" t="s">
        <v>200</v>
      </c>
      <c r="T516" s="101" t="s">
        <v>24</v>
      </c>
      <c r="U516" s="99" t="s">
        <v>24</v>
      </c>
      <c r="V516" s="102">
        <v>0</v>
      </c>
      <c r="W516" s="99" t="s">
        <v>24</v>
      </c>
      <c r="X516" s="102">
        <v>0</v>
      </c>
      <c r="Y516" s="99" t="s">
        <v>24</v>
      </c>
    </row>
    <row r="517" spans="1:25" ht="15" thickBot="1" x14ac:dyDescent="0.35">
      <c r="A517" s="89">
        <v>507</v>
      </c>
      <c r="B517" s="41" t="s">
        <v>6849</v>
      </c>
      <c r="C517" s="99" t="s">
        <v>54</v>
      </c>
      <c r="D517" s="99"/>
      <c r="E517" s="100" t="s">
        <v>6850</v>
      </c>
      <c r="F517" s="101">
        <v>44448</v>
      </c>
      <c r="G517" s="99" t="s">
        <v>210</v>
      </c>
      <c r="H517" s="99" t="s">
        <v>314</v>
      </c>
      <c r="I517" s="99" t="s">
        <v>254</v>
      </c>
      <c r="J517" s="99" t="s">
        <v>188</v>
      </c>
      <c r="K517" s="99" t="s">
        <v>5805</v>
      </c>
      <c r="L517" s="99" t="s">
        <v>6851</v>
      </c>
      <c r="M517" s="99" t="s">
        <v>189</v>
      </c>
      <c r="N517" s="99" t="s">
        <v>400</v>
      </c>
      <c r="O517" s="99" t="s">
        <v>208</v>
      </c>
      <c r="P517" s="102">
        <v>18170520</v>
      </c>
      <c r="Q517" s="102">
        <v>18170520</v>
      </c>
      <c r="R517" s="102">
        <v>0</v>
      </c>
      <c r="S517" s="99" t="s">
        <v>200</v>
      </c>
      <c r="T517" s="101" t="s">
        <v>24</v>
      </c>
      <c r="U517" s="99" t="s">
        <v>24</v>
      </c>
      <c r="V517" s="102">
        <v>0</v>
      </c>
      <c r="W517" s="99" t="s">
        <v>24</v>
      </c>
      <c r="X517" s="102">
        <v>0</v>
      </c>
      <c r="Y517" s="99" t="s">
        <v>24</v>
      </c>
    </row>
    <row r="518" spans="1:25" ht="15" thickBot="1" x14ac:dyDescent="0.35">
      <c r="A518" s="89">
        <v>508</v>
      </c>
      <c r="B518" s="41" t="s">
        <v>6852</v>
      </c>
      <c r="C518" s="99" t="s">
        <v>54</v>
      </c>
      <c r="D518" s="99"/>
      <c r="E518" s="100" t="s">
        <v>6853</v>
      </c>
      <c r="F518" s="101">
        <v>44447</v>
      </c>
      <c r="G518" s="99" t="s">
        <v>210</v>
      </c>
      <c r="H518" s="99" t="s">
        <v>314</v>
      </c>
      <c r="I518" s="99" t="s">
        <v>254</v>
      </c>
      <c r="J518" s="99" t="s">
        <v>188</v>
      </c>
      <c r="K518" s="99" t="s">
        <v>5805</v>
      </c>
      <c r="L518" s="99" t="s">
        <v>6854</v>
      </c>
      <c r="M518" s="99" t="s">
        <v>189</v>
      </c>
      <c r="N518" s="99" t="s">
        <v>400</v>
      </c>
      <c r="O518" s="99" t="s">
        <v>208</v>
      </c>
      <c r="P518" s="102">
        <v>18170520</v>
      </c>
      <c r="Q518" s="102">
        <v>18170520</v>
      </c>
      <c r="R518" s="102">
        <v>0</v>
      </c>
      <c r="S518" s="99" t="s">
        <v>200</v>
      </c>
      <c r="T518" s="101" t="s">
        <v>24</v>
      </c>
      <c r="U518" s="99" t="s">
        <v>24</v>
      </c>
      <c r="V518" s="102">
        <v>0</v>
      </c>
      <c r="W518" s="99" t="s">
        <v>24</v>
      </c>
      <c r="X518" s="102">
        <v>0</v>
      </c>
      <c r="Y518" s="99" t="s">
        <v>24</v>
      </c>
    </row>
    <row r="519" spans="1:25" ht="15" thickBot="1" x14ac:dyDescent="0.35">
      <c r="A519" s="89">
        <v>509</v>
      </c>
      <c r="B519" s="41" t="s">
        <v>6855</v>
      </c>
      <c r="C519" s="99" t="s">
        <v>54</v>
      </c>
      <c r="D519" s="99"/>
      <c r="E519" s="100" t="s">
        <v>6856</v>
      </c>
      <c r="F519" s="101">
        <v>44393</v>
      </c>
      <c r="G519" s="99" t="s">
        <v>194</v>
      </c>
      <c r="H519" s="99" t="s">
        <v>328</v>
      </c>
      <c r="I519" s="99" t="s">
        <v>196</v>
      </c>
      <c r="J519" s="99" t="s">
        <v>188</v>
      </c>
      <c r="K519" s="99" t="s">
        <v>5984</v>
      </c>
      <c r="L519" s="99" t="s">
        <v>6857</v>
      </c>
      <c r="M519" s="99" t="s">
        <v>206</v>
      </c>
      <c r="N519" s="99" t="s">
        <v>470</v>
      </c>
      <c r="O519" s="99" t="s">
        <v>208</v>
      </c>
      <c r="P519" s="102">
        <v>190579383</v>
      </c>
      <c r="Q519" s="102">
        <v>8800000</v>
      </c>
      <c r="R519" s="102">
        <v>0</v>
      </c>
      <c r="S519" s="99" t="s">
        <v>200</v>
      </c>
      <c r="T519" s="101" t="s">
        <v>24</v>
      </c>
      <c r="U519" s="99" t="s">
        <v>24</v>
      </c>
      <c r="V519" s="102">
        <v>0</v>
      </c>
      <c r="W519" s="99" t="s">
        <v>24</v>
      </c>
      <c r="X519" s="102">
        <v>0</v>
      </c>
      <c r="Y519" s="99" t="s">
        <v>24</v>
      </c>
    </row>
    <row r="520" spans="1:25" ht="15" thickBot="1" x14ac:dyDescent="0.35">
      <c r="A520" s="89">
        <v>510</v>
      </c>
      <c r="B520" s="41" t="s">
        <v>6858</v>
      </c>
      <c r="C520" s="99" t="s">
        <v>54</v>
      </c>
      <c r="D520" s="99"/>
      <c r="E520" s="100" t="s">
        <v>6859</v>
      </c>
      <c r="F520" s="101">
        <v>43914</v>
      </c>
      <c r="G520" s="99" t="s">
        <v>210</v>
      </c>
      <c r="H520" s="99" t="s">
        <v>314</v>
      </c>
      <c r="I520" s="99" t="s">
        <v>254</v>
      </c>
      <c r="J520" s="99" t="s">
        <v>188</v>
      </c>
      <c r="K520" s="99" t="s">
        <v>5984</v>
      </c>
      <c r="L520" s="99" t="s">
        <v>6860</v>
      </c>
      <c r="M520" s="99" t="s">
        <v>189</v>
      </c>
      <c r="N520" s="99" t="s">
        <v>400</v>
      </c>
      <c r="O520" s="99" t="s">
        <v>208</v>
      </c>
      <c r="P520" s="102">
        <v>14016623</v>
      </c>
      <c r="Q520" s="102">
        <v>5000000</v>
      </c>
      <c r="R520" s="102">
        <v>0</v>
      </c>
      <c r="S520" s="99" t="s">
        <v>200</v>
      </c>
      <c r="T520" s="101" t="s">
        <v>24</v>
      </c>
      <c r="U520" s="99" t="s">
        <v>24</v>
      </c>
      <c r="V520" s="102">
        <v>0</v>
      </c>
      <c r="W520" s="99" t="s">
        <v>24</v>
      </c>
      <c r="X520" s="102">
        <v>0</v>
      </c>
      <c r="Y520" s="99" t="s">
        <v>24</v>
      </c>
    </row>
    <row r="521" spans="1:25" ht="15" thickBot="1" x14ac:dyDescent="0.35">
      <c r="A521" s="89">
        <v>511</v>
      </c>
      <c r="B521" s="41" t="s">
        <v>6861</v>
      </c>
      <c r="C521" s="99" t="s">
        <v>54</v>
      </c>
      <c r="D521" s="99"/>
      <c r="E521" s="100" t="s">
        <v>6862</v>
      </c>
      <c r="F521" s="101">
        <v>44447</v>
      </c>
      <c r="G521" s="99" t="s">
        <v>210</v>
      </c>
      <c r="H521" s="99" t="s">
        <v>314</v>
      </c>
      <c r="I521" s="99" t="s">
        <v>254</v>
      </c>
      <c r="J521" s="99" t="s">
        <v>188</v>
      </c>
      <c r="K521" s="99" t="s">
        <v>5984</v>
      </c>
      <c r="L521" s="99" t="s">
        <v>6863</v>
      </c>
      <c r="M521" s="99" t="s">
        <v>189</v>
      </c>
      <c r="N521" s="99" t="s">
        <v>400</v>
      </c>
      <c r="O521" s="99" t="s">
        <v>208</v>
      </c>
      <c r="P521" s="102">
        <v>14016623</v>
      </c>
      <c r="Q521" s="102">
        <v>0</v>
      </c>
      <c r="R521" s="102">
        <v>0</v>
      </c>
      <c r="S521" s="99" t="s">
        <v>200</v>
      </c>
      <c r="T521" s="101" t="s">
        <v>24</v>
      </c>
      <c r="U521" s="99" t="s">
        <v>24</v>
      </c>
      <c r="V521" s="102">
        <v>0</v>
      </c>
      <c r="W521" s="99" t="s">
        <v>24</v>
      </c>
      <c r="X521" s="102">
        <v>0</v>
      </c>
      <c r="Y521" s="99" t="s">
        <v>24</v>
      </c>
    </row>
    <row r="522" spans="1:25" ht="15" thickBot="1" x14ac:dyDescent="0.35">
      <c r="A522" s="89">
        <v>512</v>
      </c>
      <c r="B522" s="41" t="s">
        <v>6864</v>
      </c>
      <c r="C522" s="99" t="s">
        <v>54</v>
      </c>
      <c r="D522" s="99"/>
      <c r="E522" s="100" t="s">
        <v>6865</v>
      </c>
      <c r="F522" s="101">
        <v>44448</v>
      </c>
      <c r="G522" s="99" t="s">
        <v>210</v>
      </c>
      <c r="H522" s="99" t="s">
        <v>314</v>
      </c>
      <c r="I522" s="99" t="s">
        <v>254</v>
      </c>
      <c r="J522" s="99" t="s">
        <v>188</v>
      </c>
      <c r="K522" s="99" t="s">
        <v>5984</v>
      </c>
      <c r="L522" s="99" t="s">
        <v>6866</v>
      </c>
      <c r="M522" s="99" t="s">
        <v>189</v>
      </c>
      <c r="N522" s="99" t="s">
        <v>400</v>
      </c>
      <c r="O522" s="99" t="s">
        <v>208</v>
      </c>
      <c r="P522" s="102">
        <v>14016623</v>
      </c>
      <c r="Q522" s="102">
        <v>0</v>
      </c>
      <c r="R522" s="102">
        <v>0</v>
      </c>
      <c r="S522" s="99" t="s">
        <v>200</v>
      </c>
      <c r="T522" s="101" t="s">
        <v>24</v>
      </c>
      <c r="U522" s="99" t="s">
        <v>24</v>
      </c>
      <c r="V522" s="102">
        <v>0</v>
      </c>
      <c r="W522" s="99" t="s">
        <v>24</v>
      </c>
      <c r="X522" s="102">
        <v>0</v>
      </c>
      <c r="Y522" s="99" t="s">
        <v>24</v>
      </c>
    </row>
    <row r="523" spans="1:25" ht="15" thickBot="1" x14ac:dyDescent="0.35">
      <c r="A523" s="89">
        <v>513</v>
      </c>
      <c r="B523" s="41" t="s">
        <v>6867</v>
      </c>
      <c r="C523" s="99" t="s">
        <v>54</v>
      </c>
      <c r="D523" s="99"/>
      <c r="E523" s="100" t="s">
        <v>6868</v>
      </c>
      <c r="F523" s="101">
        <v>44447</v>
      </c>
      <c r="G523" s="99" t="s">
        <v>210</v>
      </c>
      <c r="H523" s="99" t="s">
        <v>314</v>
      </c>
      <c r="I523" s="99" t="s">
        <v>254</v>
      </c>
      <c r="J523" s="99" t="s">
        <v>188</v>
      </c>
      <c r="K523" s="99" t="s">
        <v>5984</v>
      </c>
      <c r="L523" s="99" t="s">
        <v>6869</v>
      </c>
      <c r="M523" s="99" t="s">
        <v>189</v>
      </c>
      <c r="N523" s="99" t="s">
        <v>400</v>
      </c>
      <c r="O523" s="99" t="s">
        <v>208</v>
      </c>
      <c r="P523" s="102">
        <v>14016623</v>
      </c>
      <c r="Q523" s="102">
        <v>0</v>
      </c>
      <c r="R523" s="102">
        <v>0</v>
      </c>
      <c r="S523" s="99" t="s">
        <v>200</v>
      </c>
      <c r="T523" s="101" t="s">
        <v>24</v>
      </c>
      <c r="U523" s="99" t="s">
        <v>24</v>
      </c>
      <c r="V523" s="102">
        <v>0</v>
      </c>
      <c r="W523" s="99" t="s">
        <v>24</v>
      </c>
      <c r="X523" s="102">
        <v>0</v>
      </c>
      <c r="Y523" s="99" t="s">
        <v>24</v>
      </c>
    </row>
    <row r="524" spans="1:25" ht="15" thickBot="1" x14ac:dyDescent="0.35">
      <c r="A524" s="89">
        <v>514</v>
      </c>
      <c r="B524" s="41" t="s">
        <v>6870</v>
      </c>
      <c r="C524" s="99" t="s">
        <v>54</v>
      </c>
      <c r="D524" s="99"/>
      <c r="E524" s="100" t="s">
        <v>6871</v>
      </c>
      <c r="F524" s="101">
        <v>44448</v>
      </c>
      <c r="G524" s="99" t="s">
        <v>210</v>
      </c>
      <c r="H524" s="99" t="s">
        <v>314</v>
      </c>
      <c r="I524" s="99" t="s">
        <v>254</v>
      </c>
      <c r="J524" s="99" t="s">
        <v>188</v>
      </c>
      <c r="K524" s="99" t="s">
        <v>5984</v>
      </c>
      <c r="L524" s="99" t="s">
        <v>6872</v>
      </c>
      <c r="M524" s="99" t="s">
        <v>189</v>
      </c>
      <c r="N524" s="99" t="s">
        <v>400</v>
      </c>
      <c r="O524" s="99" t="s">
        <v>208</v>
      </c>
      <c r="P524" s="102">
        <v>14016623</v>
      </c>
      <c r="Q524" s="102">
        <v>0</v>
      </c>
      <c r="R524" s="102">
        <v>0</v>
      </c>
      <c r="S524" s="99" t="s">
        <v>200</v>
      </c>
      <c r="T524" s="101" t="s">
        <v>24</v>
      </c>
      <c r="U524" s="99" t="s">
        <v>24</v>
      </c>
      <c r="V524" s="102">
        <v>0</v>
      </c>
      <c r="W524" s="99" t="s">
        <v>24</v>
      </c>
      <c r="X524" s="102">
        <v>0</v>
      </c>
      <c r="Y524" s="99" t="s">
        <v>24</v>
      </c>
    </row>
    <row r="525" spans="1:25" ht="15" thickBot="1" x14ac:dyDescent="0.35">
      <c r="A525" s="89">
        <v>515</v>
      </c>
      <c r="B525" s="41" t="s">
        <v>6873</v>
      </c>
      <c r="C525" s="99" t="s">
        <v>54</v>
      </c>
      <c r="D525" s="99"/>
      <c r="E525" s="100" t="s">
        <v>6874</v>
      </c>
      <c r="F525" s="101">
        <v>44448</v>
      </c>
      <c r="G525" s="99" t="s">
        <v>210</v>
      </c>
      <c r="H525" s="99" t="s">
        <v>314</v>
      </c>
      <c r="I525" s="99" t="s">
        <v>254</v>
      </c>
      <c r="J525" s="99" t="s">
        <v>188</v>
      </c>
      <c r="K525" s="99" t="s">
        <v>5984</v>
      </c>
      <c r="L525" s="99" t="s">
        <v>6875</v>
      </c>
      <c r="M525" s="99" t="s">
        <v>189</v>
      </c>
      <c r="N525" s="99" t="s">
        <v>400</v>
      </c>
      <c r="O525" s="99" t="s">
        <v>208</v>
      </c>
      <c r="P525" s="102">
        <v>14016623</v>
      </c>
      <c r="Q525" s="102">
        <v>0</v>
      </c>
      <c r="R525" s="102">
        <v>0</v>
      </c>
      <c r="S525" s="99" t="s">
        <v>200</v>
      </c>
      <c r="T525" s="101" t="s">
        <v>24</v>
      </c>
      <c r="U525" s="99" t="s">
        <v>24</v>
      </c>
      <c r="V525" s="102">
        <v>0</v>
      </c>
      <c r="W525" s="99" t="s">
        <v>24</v>
      </c>
      <c r="X525" s="102">
        <v>0</v>
      </c>
      <c r="Y525" s="99" t="s">
        <v>24</v>
      </c>
    </row>
    <row r="526" spans="1:25" ht="15" thickBot="1" x14ac:dyDescent="0.35">
      <c r="A526" s="89">
        <v>516</v>
      </c>
      <c r="B526" s="41" t="s">
        <v>6876</v>
      </c>
      <c r="C526" s="99" t="s">
        <v>54</v>
      </c>
      <c r="D526" s="99"/>
      <c r="E526" s="100" t="s">
        <v>6877</v>
      </c>
      <c r="F526" s="101">
        <v>44447</v>
      </c>
      <c r="G526" s="99" t="s">
        <v>210</v>
      </c>
      <c r="H526" s="99" t="s">
        <v>314</v>
      </c>
      <c r="I526" s="99" t="s">
        <v>254</v>
      </c>
      <c r="J526" s="99" t="s">
        <v>188</v>
      </c>
      <c r="K526" s="99" t="s">
        <v>5984</v>
      </c>
      <c r="L526" s="99" t="s">
        <v>6878</v>
      </c>
      <c r="M526" s="99" t="s">
        <v>189</v>
      </c>
      <c r="N526" s="99" t="s">
        <v>400</v>
      </c>
      <c r="O526" s="99" t="s">
        <v>208</v>
      </c>
      <c r="P526" s="102">
        <v>14016623</v>
      </c>
      <c r="Q526" s="102">
        <v>0</v>
      </c>
      <c r="R526" s="102">
        <v>0</v>
      </c>
      <c r="S526" s="99" t="s">
        <v>200</v>
      </c>
      <c r="T526" s="101" t="s">
        <v>24</v>
      </c>
      <c r="U526" s="99" t="s">
        <v>24</v>
      </c>
      <c r="V526" s="102">
        <v>0</v>
      </c>
      <c r="W526" s="99" t="s">
        <v>24</v>
      </c>
      <c r="X526" s="102">
        <v>0</v>
      </c>
      <c r="Y526" s="99" t="s">
        <v>24</v>
      </c>
    </row>
    <row r="527" spans="1:25" ht="15" thickBot="1" x14ac:dyDescent="0.35">
      <c r="A527" s="89">
        <v>517</v>
      </c>
      <c r="B527" s="41" t="s">
        <v>6879</v>
      </c>
      <c r="C527" s="99" t="s">
        <v>54</v>
      </c>
      <c r="D527" s="99"/>
      <c r="E527" s="100" t="s">
        <v>6880</v>
      </c>
      <c r="F527" s="101">
        <v>44447</v>
      </c>
      <c r="G527" s="99" t="s">
        <v>210</v>
      </c>
      <c r="H527" s="99" t="s">
        <v>314</v>
      </c>
      <c r="I527" s="99" t="s">
        <v>196</v>
      </c>
      <c r="J527" s="99" t="s">
        <v>188</v>
      </c>
      <c r="K527" s="99" t="s">
        <v>5815</v>
      </c>
      <c r="L527" s="99" t="s">
        <v>6881</v>
      </c>
      <c r="M527" s="99" t="s">
        <v>189</v>
      </c>
      <c r="N527" s="99" t="s">
        <v>400</v>
      </c>
      <c r="O527" s="99" t="s">
        <v>208</v>
      </c>
      <c r="P527" s="102">
        <v>18170520</v>
      </c>
      <c r="Q527" s="102">
        <v>0</v>
      </c>
      <c r="R527" s="102">
        <v>0</v>
      </c>
      <c r="S527" s="99" t="s">
        <v>200</v>
      </c>
      <c r="T527" s="101" t="s">
        <v>24</v>
      </c>
      <c r="U527" s="99" t="s">
        <v>24</v>
      </c>
      <c r="V527" s="102">
        <v>0</v>
      </c>
      <c r="W527" s="99" t="s">
        <v>24</v>
      </c>
      <c r="X527" s="102">
        <v>0</v>
      </c>
      <c r="Y527" s="99" t="s">
        <v>24</v>
      </c>
    </row>
    <row r="528" spans="1:25" ht="15" thickBot="1" x14ac:dyDescent="0.35">
      <c r="A528" s="89">
        <v>518</v>
      </c>
      <c r="B528" s="41" t="s">
        <v>6882</v>
      </c>
      <c r="C528" s="99" t="s">
        <v>54</v>
      </c>
      <c r="D528" s="99"/>
      <c r="E528" s="100" t="s">
        <v>6883</v>
      </c>
      <c r="F528" s="101">
        <v>44447</v>
      </c>
      <c r="G528" s="99" t="s">
        <v>210</v>
      </c>
      <c r="H528" s="99" t="s">
        <v>314</v>
      </c>
      <c r="I528" s="99" t="s">
        <v>196</v>
      </c>
      <c r="J528" s="99" t="s">
        <v>188</v>
      </c>
      <c r="K528" s="99" t="s">
        <v>5815</v>
      </c>
      <c r="L528" s="99" t="s">
        <v>6884</v>
      </c>
      <c r="M528" s="99" t="s">
        <v>189</v>
      </c>
      <c r="N528" s="99" t="s">
        <v>400</v>
      </c>
      <c r="O528" s="99" t="s">
        <v>208</v>
      </c>
      <c r="P528" s="102">
        <v>18170520</v>
      </c>
      <c r="Q528" s="102">
        <v>0</v>
      </c>
      <c r="R528" s="102">
        <v>0</v>
      </c>
      <c r="S528" s="99" t="s">
        <v>200</v>
      </c>
      <c r="T528" s="101" t="s">
        <v>24</v>
      </c>
      <c r="U528" s="99" t="s">
        <v>24</v>
      </c>
      <c r="V528" s="102">
        <v>0</v>
      </c>
      <c r="W528" s="99" t="s">
        <v>24</v>
      </c>
      <c r="X528" s="102">
        <v>0</v>
      </c>
      <c r="Y528" s="99" t="s">
        <v>24</v>
      </c>
    </row>
    <row r="529" spans="1:25" ht="15" thickBot="1" x14ac:dyDescent="0.35">
      <c r="A529" s="89">
        <v>519</v>
      </c>
      <c r="B529" s="41" t="s">
        <v>6885</v>
      </c>
      <c r="C529" s="99" t="s">
        <v>54</v>
      </c>
      <c r="D529" s="99"/>
      <c r="E529" s="100" t="s">
        <v>6886</v>
      </c>
      <c r="F529" s="101">
        <v>44448</v>
      </c>
      <c r="G529" s="99" t="s">
        <v>210</v>
      </c>
      <c r="H529" s="99" t="s">
        <v>314</v>
      </c>
      <c r="I529" s="99" t="s">
        <v>196</v>
      </c>
      <c r="J529" s="99" t="s">
        <v>188</v>
      </c>
      <c r="K529" s="99" t="s">
        <v>5815</v>
      </c>
      <c r="L529" s="99" t="s">
        <v>6887</v>
      </c>
      <c r="M529" s="99" t="s">
        <v>189</v>
      </c>
      <c r="N529" s="99" t="s">
        <v>400</v>
      </c>
      <c r="O529" s="99" t="s">
        <v>208</v>
      </c>
      <c r="P529" s="102">
        <v>18170520</v>
      </c>
      <c r="Q529" s="102">
        <v>0</v>
      </c>
      <c r="R529" s="102">
        <v>0</v>
      </c>
      <c r="S529" s="99" t="s">
        <v>200</v>
      </c>
      <c r="T529" s="101" t="s">
        <v>24</v>
      </c>
      <c r="U529" s="99" t="s">
        <v>24</v>
      </c>
      <c r="V529" s="102">
        <v>0</v>
      </c>
      <c r="W529" s="99" t="s">
        <v>24</v>
      </c>
      <c r="X529" s="102">
        <v>0</v>
      </c>
      <c r="Y529" s="99" t="s">
        <v>24</v>
      </c>
    </row>
    <row r="530" spans="1:25" ht="15" thickBot="1" x14ac:dyDescent="0.35">
      <c r="A530" s="89">
        <v>520</v>
      </c>
      <c r="B530" s="41" t="s">
        <v>6888</v>
      </c>
      <c r="C530" s="99" t="s">
        <v>54</v>
      </c>
      <c r="D530" s="99"/>
      <c r="E530" s="100" t="s">
        <v>6889</v>
      </c>
      <c r="F530" s="101">
        <v>44447</v>
      </c>
      <c r="G530" s="99" t="s">
        <v>210</v>
      </c>
      <c r="H530" s="99" t="s">
        <v>314</v>
      </c>
      <c r="I530" s="99" t="s">
        <v>196</v>
      </c>
      <c r="J530" s="99" t="s">
        <v>188</v>
      </c>
      <c r="K530" s="99" t="s">
        <v>5815</v>
      </c>
      <c r="L530" s="99" t="s">
        <v>6890</v>
      </c>
      <c r="M530" s="99" t="s">
        <v>189</v>
      </c>
      <c r="N530" s="99" t="s">
        <v>400</v>
      </c>
      <c r="O530" s="99" t="s">
        <v>208</v>
      </c>
      <c r="P530" s="102">
        <v>18170520</v>
      </c>
      <c r="Q530" s="102">
        <v>0</v>
      </c>
      <c r="R530" s="102">
        <v>0</v>
      </c>
      <c r="S530" s="99" t="s">
        <v>200</v>
      </c>
      <c r="T530" s="101" t="s">
        <v>24</v>
      </c>
      <c r="U530" s="99" t="s">
        <v>24</v>
      </c>
      <c r="V530" s="102">
        <v>0</v>
      </c>
      <c r="W530" s="99" t="s">
        <v>24</v>
      </c>
      <c r="X530" s="102">
        <v>0</v>
      </c>
      <c r="Y530" s="99" t="s">
        <v>24</v>
      </c>
    </row>
    <row r="531" spans="1:25" ht="15" thickBot="1" x14ac:dyDescent="0.35">
      <c r="A531" s="89">
        <v>521</v>
      </c>
      <c r="B531" s="41" t="s">
        <v>6891</v>
      </c>
      <c r="C531" s="99" t="s">
        <v>54</v>
      </c>
      <c r="D531" s="99"/>
      <c r="E531" s="100" t="s">
        <v>6892</v>
      </c>
      <c r="F531" s="101">
        <v>44448</v>
      </c>
      <c r="G531" s="99" t="s">
        <v>210</v>
      </c>
      <c r="H531" s="99" t="s">
        <v>314</v>
      </c>
      <c r="I531" s="99" t="s">
        <v>196</v>
      </c>
      <c r="J531" s="99" t="s">
        <v>188</v>
      </c>
      <c r="K531" s="99" t="s">
        <v>5815</v>
      </c>
      <c r="L531" s="99" t="s">
        <v>6893</v>
      </c>
      <c r="M531" s="99" t="s">
        <v>189</v>
      </c>
      <c r="N531" s="99" t="s">
        <v>400</v>
      </c>
      <c r="O531" s="99" t="s">
        <v>208</v>
      </c>
      <c r="P531" s="102">
        <v>18170520</v>
      </c>
      <c r="Q531" s="102">
        <v>0</v>
      </c>
      <c r="R531" s="102">
        <v>0</v>
      </c>
      <c r="S531" s="99" t="s">
        <v>200</v>
      </c>
      <c r="T531" s="101" t="s">
        <v>24</v>
      </c>
      <c r="U531" s="99" t="s">
        <v>24</v>
      </c>
      <c r="V531" s="102">
        <v>0</v>
      </c>
      <c r="W531" s="99" t="s">
        <v>24</v>
      </c>
      <c r="X531" s="102">
        <v>0</v>
      </c>
      <c r="Y531" s="99" t="s">
        <v>24</v>
      </c>
    </row>
    <row r="532" spans="1:25" ht="15" thickBot="1" x14ac:dyDescent="0.35">
      <c r="A532" s="89">
        <v>522</v>
      </c>
      <c r="B532" s="41" t="s">
        <v>6894</v>
      </c>
      <c r="C532" s="99" t="s">
        <v>54</v>
      </c>
      <c r="D532" s="99"/>
      <c r="E532" s="100" t="s">
        <v>6895</v>
      </c>
      <c r="F532" s="101">
        <v>44448</v>
      </c>
      <c r="G532" s="99" t="s">
        <v>210</v>
      </c>
      <c r="H532" s="99" t="s">
        <v>314</v>
      </c>
      <c r="I532" s="99" t="s">
        <v>254</v>
      </c>
      <c r="J532" s="99" t="s">
        <v>188</v>
      </c>
      <c r="K532" s="99" t="s">
        <v>5893</v>
      </c>
      <c r="L532" s="99" t="s">
        <v>6896</v>
      </c>
      <c r="M532" s="99" t="s">
        <v>189</v>
      </c>
      <c r="N532" s="99" t="s">
        <v>400</v>
      </c>
      <c r="O532" s="99" t="s">
        <v>208</v>
      </c>
      <c r="P532" s="102">
        <v>18173828</v>
      </c>
      <c r="Q532" s="102">
        <v>0</v>
      </c>
      <c r="R532" s="102">
        <v>0</v>
      </c>
      <c r="S532" s="99" t="s">
        <v>200</v>
      </c>
      <c r="T532" s="101" t="s">
        <v>24</v>
      </c>
      <c r="U532" s="99" t="s">
        <v>24</v>
      </c>
      <c r="V532" s="102">
        <v>0</v>
      </c>
      <c r="W532" s="99" t="s">
        <v>24</v>
      </c>
      <c r="X532" s="102">
        <v>0</v>
      </c>
      <c r="Y532" s="99" t="s">
        <v>24</v>
      </c>
    </row>
    <row r="533" spans="1:25" ht="15" thickBot="1" x14ac:dyDescent="0.35">
      <c r="A533" s="89">
        <v>523</v>
      </c>
      <c r="B533" s="41" t="s">
        <v>6897</v>
      </c>
      <c r="C533" s="99" t="s">
        <v>54</v>
      </c>
      <c r="D533" s="99"/>
      <c r="E533" s="100" t="s">
        <v>6898</v>
      </c>
      <c r="F533" s="101">
        <v>44447</v>
      </c>
      <c r="G533" s="99" t="s">
        <v>210</v>
      </c>
      <c r="H533" s="99" t="s">
        <v>314</v>
      </c>
      <c r="I533" s="99" t="s">
        <v>254</v>
      </c>
      <c r="J533" s="99" t="s">
        <v>188</v>
      </c>
      <c r="K533" s="99" t="s">
        <v>5893</v>
      </c>
      <c r="L533" s="99" t="s">
        <v>6899</v>
      </c>
      <c r="M533" s="99" t="s">
        <v>189</v>
      </c>
      <c r="N533" s="99" t="s">
        <v>400</v>
      </c>
      <c r="O533" s="99" t="s">
        <v>208</v>
      </c>
      <c r="P533" s="102">
        <v>18173828</v>
      </c>
      <c r="Q533" s="102">
        <v>0</v>
      </c>
      <c r="R533" s="102">
        <v>0</v>
      </c>
      <c r="S533" s="99" t="s">
        <v>200</v>
      </c>
      <c r="T533" s="101" t="s">
        <v>24</v>
      </c>
      <c r="U533" s="99" t="s">
        <v>24</v>
      </c>
      <c r="V533" s="102">
        <v>0</v>
      </c>
      <c r="W533" s="99" t="s">
        <v>24</v>
      </c>
      <c r="X533" s="102">
        <v>0</v>
      </c>
      <c r="Y533" s="99" t="s">
        <v>24</v>
      </c>
    </row>
    <row r="534" spans="1:25" ht="15" thickBot="1" x14ac:dyDescent="0.35">
      <c r="A534" s="89">
        <v>524</v>
      </c>
      <c r="B534" s="41" t="s">
        <v>6900</v>
      </c>
      <c r="C534" s="99" t="s">
        <v>54</v>
      </c>
      <c r="D534" s="99"/>
      <c r="E534" s="100" t="s">
        <v>6901</v>
      </c>
      <c r="F534" s="101">
        <v>44448</v>
      </c>
      <c r="G534" s="99" t="s">
        <v>210</v>
      </c>
      <c r="H534" s="99" t="s">
        <v>314</v>
      </c>
      <c r="I534" s="99" t="s">
        <v>254</v>
      </c>
      <c r="J534" s="99" t="s">
        <v>188</v>
      </c>
      <c r="K534" s="99" t="s">
        <v>5893</v>
      </c>
      <c r="L534" s="99" t="s">
        <v>6902</v>
      </c>
      <c r="M534" s="99" t="s">
        <v>189</v>
      </c>
      <c r="N534" s="99" t="s">
        <v>400</v>
      </c>
      <c r="O534" s="99" t="s">
        <v>208</v>
      </c>
      <c r="P534" s="102">
        <v>18173828</v>
      </c>
      <c r="Q534" s="102">
        <v>0</v>
      </c>
      <c r="R534" s="102">
        <v>0</v>
      </c>
      <c r="S534" s="99" t="s">
        <v>200</v>
      </c>
      <c r="T534" s="101" t="s">
        <v>24</v>
      </c>
      <c r="U534" s="99" t="s">
        <v>24</v>
      </c>
      <c r="V534" s="102">
        <v>0</v>
      </c>
      <c r="W534" s="99" t="s">
        <v>24</v>
      </c>
      <c r="X534" s="102">
        <v>0</v>
      </c>
      <c r="Y534" s="99" t="s">
        <v>24</v>
      </c>
    </row>
    <row r="535" spans="1:25" ht="15" thickBot="1" x14ac:dyDescent="0.35">
      <c r="A535" s="89">
        <v>525</v>
      </c>
      <c r="B535" s="41" t="s">
        <v>6903</v>
      </c>
      <c r="C535" s="99" t="s">
        <v>54</v>
      </c>
      <c r="D535" s="99"/>
      <c r="E535" s="100" t="s">
        <v>6904</v>
      </c>
      <c r="F535" s="101">
        <v>44447</v>
      </c>
      <c r="G535" s="99" t="s">
        <v>210</v>
      </c>
      <c r="H535" s="99" t="s">
        <v>314</v>
      </c>
      <c r="I535" s="99" t="s">
        <v>254</v>
      </c>
      <c r="J535" s="99" t="s">
        <v>188</v>
      </c>
      <c r="K535" s="99" t="s">
        <v>5893</v>
      </c>
      <c r="L535" s="99" t="s">
        <v>6905</v>
      </c>
      <c r="M535" s="99" t="s">
        <v>189</v>
      </c>
      <c r="N535" s="99" t="s">
        <v>400</v>
      </c>
      <c r="O535" s="99" t="s">
        <v>208</v>
      </c>
      <c r="P535" s="102">
        <v>18173828</v>
      </c>
      <c r="Q535" s="102">
        <v>0</v>
      </c>
      <c r="R535" s="102">
        <v>0</v>
      </c>
      <c r="S535" s="99" t="s">
        <v>200</v>
      </c>
      <c r="T535" s="101" t="s">
        <v>24</v>
      </c>
      <c r="U535" s="99" t="s">
        <v>24</v>
      </c>
      <c r="V535" s="102">
        <v>0</v>
      </c>
      <c r="W535" s="99" t="s">
        <v>24</v>
      </c>
      <c r="X535" s="102">
        <v>0</v>
      </c>
      <c r="Y535" s="99" t="s">
        <v>24</v>
      </c>
    </row>
    <row r="536" spans="1:25" ht="15" thickBot="1" x14ac:dyDescent="0.35">
      <c r="A536" s="89">
        <v>526</v>
      </c>
      <c r="B536" s="41" t="s">
        <v>6906</v>
      </c>
      <c r="C536" s="99" t="s">
        <v>54</v>
      </c>
      <c r="D536" s="99"/>
      <c r="E536" s="100" t="s">
        <v>6907</v>
      </c>
      <c r="F536" s="101">
        <v>44448</v>
      </c>
      <c r="G536" s="99" t="s">
        <v>210</v>
      </c>
      <c r="H536" s="99" t="s">
        <v>314</v>
      </c>
      <c r="I536" s="99" t="s">
        <v>254</v>
      </c>
      <c r="J536" s="99" t="s">
        <v>188</v>
      </c>
      <c r="K536" s="99" t="s">
        <v>5893</v>
      </c>
      <c r="L536" s="99" t="s">
        <v>6908</v>
      </c>
      <c r="M536" s="99" t="s">
        <v>189</v>
      </c>
      <c r="N536" s="99" t="s">
        <v>400</v>
      </c>
      <c r="O536" s="99" t="s">
        <v>208</v>
      </c>
      <c r="P536" s="102">
        <v>18173828</v>
      </c>
      <c r="Q536" s="102">
        <v>0</v>
      </c>
      <c r="R536" s="102">
        <v>0</v>
      </c>
      <c r="S536" s="99" t="s">
        <v>200</v>
      </c>
      <c r="T536" s="101" t="s">
        <v>24</v>
      </c>
      <c r="U536" s="99" t="s">
        <v>24</v>
      </c>
      <c r="V536" s="102">
        <v>0</v>
      </c>
      <c r="W536" s="99" t="s">
        <v>24</v>
      </c>
      <c r="X536" s="102">
        <v>0</v>
      </c>
      <c r="Y536" s="99" t="s">
        <v>24</v>
      </c>
    </row>
    <row r="537" spans="1:25" ht="15" thickBot="1" x14ac:dyDescent="0.35">
      <c r="A537" s="89">
        <v>527</v>
      </c>
      <c r="B537" s="41" t="s">
        <v>6909</v>
      </c>
      <c r="C537" s="99" t="s">
        <v>54</v>
      </c>
      <c r="D537" s="99"/>
      <c r="E537" s="100" t="s">
        <v>6910</v>
      </c>
      <c r="F537" s="101">
        <v>44127</v>
      </c>
      <c r="G537" s="99" t="s">
        <v>194</v>
      </c>
      <c r="H537" s="99" t="s">
        <v>310</v>
      </c>
      <c r="I537" s="99" t="s">
        <v>196</v>
      </c>
      <c r="J537" s="99" t="s">
        <v>188</v>
      </c>
      <c r="K537" s="99" t="s">
        <v>5893</v>
      </c>
      <c r="L537" s="99" t="s">
        <v>6911</v>
      </c>
      <c r="M537" s="99" t="s">
        <v>207</v>
      </c>
      <c r="N537" s="99" t="s">
        <v>472</v>
      </c>
      <c r="O537" s="99" t="s">
        <v>208</v>
      </c>
      <c r="P537" s="102">
        <v>166298448</v>
      </c>
      <c r="Q537" s="102">
        <v>159000397</v>
      </c>
      <c r="R537" s="102">
        <v>0</v>
      </c>
      <c r="S537" s="99" t="s">
        <v>200</v>
      </c>
      <c r="T537" s="101" t="s">
        <v>24</v>
      </c>
      <c r="U537" s="99" t="s">
        <v>24</v>
      </c>
      <c r="V537" s="102">
        <v>0</v>
      </c>
      <c r="W537" s="99" t="s">
        <v>24</v>
      </c>
      <c r="X537" s="102">
        <v>0</v>
      </c>
      <c r="Y537" s="99" t="s">
        <v>24</v>
      </c>
    </row>
    <row r="538" spans="1:25" ht="15" thickBot="1" x14ac:dyDescent="0.35">
      <c r="A538" s="89">
        <v>528</v>
      </c>
      <c r="B538" s="41" t="s">
        <v>6912</v>
      </c>
      <c r="C538" s="99" t="s">
        <v>54</v>
      </c>
      <c r="D538" s="99"/>
      <c r="E538" s="100" t="s">
        <v>6913</v>
      </c>
      <c r="F538" s="101">
        <v>42982</v>
      </c>
      <c r="G538" s="99" t="s">
        <v>194</v>
      </c>
      <c r="H538" s="99" t="s">
        <v>310</v>
      </c>
      <c r="I538" s="99" t="s">
        <v>254</v>
      </c>
      <c r="J538" s="99" t="s">
        <v>188</v>
      </c>
      <c r="K538" s="99" t="s">
        <v>5827</v>
      </c>
      <c r="L538" s="99" t="s">
        <v>6914</v>
      </c>
      <c r="M538" s="99" t="s">
        <v>189</v>
      </c>
      <c r="N538" s="99" t="s">
        <v>305</v>
      </c>
      <c r="O538" s="99" t="s">
        <v>208</v>
      </c>
      <c r="P538" s="102">
        <v>143557463</v>
      </c>
      <c r="Q538" s="102">
        <v>125685000</v>
      </c>
      <c r="R538" s="102">
        <v>0</v>
      </c>
      <c r="S538" s="99" t="s">
        <v>200</v>
      </c>
      <c r="T538" s="101" t="s">
        <v>24</v>
      </c>
      <c r="U538" s="99" t="s">
        <v>24</v>
      </c>
      <c r="V538" s="102">
        <v>0</v>
      </c>
      <c r="W538" s="99" t="s">
        <v>24</v>
      </c>
      <c r="X538" s="102">
        <v>0</v>
      </c>
      <c r="Y538" s="99" t="s">
        <v>24</v>
      </c>
    </row>
    <row r="539" spans="1:25" ht="15" thickBot="1" x14ac:dyDescent="0.35">
      <c r="A539" s="89">
        <v>529</v>
      </c>
      <c r="B539" s="41" t="s">
        <v>6915</v>
      </c>
      <c r="C539" s="99" t="s">
        <v>54</v>
      </c>
      <c r="D539" s="99"/>
      <c r="E539" s="100" t="s">
        <v>6916</v>
      </c>
      <c r="F539" s="101">
        <v>44546</v>
      </c>
      <c r="G539" s="99" t="s">
        <v>194</v>
      </c>
      <c r="H539" s="99" t="s">
        <v>291</v>
      </c>
      <c r="I539" s="99" t="s">
        <v>196</v>
      </c>
      <c r="J539" s="99" t="s">
        <v>188</v>
      </c>
      <c r="K539" s="99" t="s">
        <v>5827</v>
      </c>
      <c r="L539" s="99" t="s">
        <v>6917</v>
      </c>
      <c r="M539" s="99" t="s">
        <v>206</v>
      </c>
      <c r="N539" s="99" t="s">
        <v>470</v>
      </c>
      <c r="O539" s="99" t="s">
        <v>208</v>
      </c>
      <c r="P539" s="102">
        <v>19412593</v>
      </c>
      <c r="Q539" s="102">
        <v>0</v>
      </c>
      <c r="R539" s="102">
        <v>19412593</v>
      </c>
      <c r="S539" s="99" t="s">
        <v>200</v>
      </c>
      <c r="T539" s="101" t="s">
        <v>24</v>
      </c>
      <c r="U539" s="99" t="s">
        <v>24</v>
      </c>
      <c r="V539" s="102">
        <v>0</v>
      </c>
      <c r="W539" s="99" t="s">
        <v>24</v>
      </c>
      <c r="X539" s="102">
        <v>0</v>
      </c>
      <c r="Y539" s="99" t="s">
        <v>6918</v>
      </c>
    </row>
    <row r="540" spans="1:25" ht="15" thickBot="1" x14ac:dyDescent="0.35">
      <c r="A540" s="89">
        <v>530</v>
      </c>
      <c r="B540" s="41" t="s">
        <v>6919</v>
      </c>
      <c r="C540" s="99" t="s">
        <v>54</v>
      </c>
      <c r="D540" s="99"/>
      <c r="E540" s="100" t="s">
        <v>6920</v>
      </c>
      <c r="F540" s="101">
        <v>43714</v>
      </c>
      <c r="G540" s="99" t="s">
        <v>194</v>
      </c>
      <c r="H540" s="99" t="s">
        <v>310</v>
      </c>
      <c r="I540" s="99" t="s">
        <v>196</v>
      </c>
      <c r="J540" s="99" t="s">
        <v>188</v>
      </c>
      <c r="K540" s="99" t="s">
        <v>5827</v>
      </c>
      <c r="L540" s="99" t="s">
        <v>6921</v>
      </c>
      <c r="M540" s="99" t="s">
        <v>235</v>
      </c>
      <c r="N540" s="99" t="s">
        <v>757</v>
      </c>
      <c r="O540" s="99" t="s">
        <v>208</v>
      </c>
      <c r="P540" s="102">
        <v>135824927</v>
      </c>
      <c r="Q540" s="102">
        <v>127433088</v>
      </c>
      <c r="R540" s="102">
        <v>0</v>
      </c>
      <c r="S540" s="99" t="s">
        <v>200</v>
      </c>
      <c r="T540" s="101" t="s">
        <v>24</v>
      </c>
      <c r="U540" s="99" t="s">
        <v>24</v>
      </c>
      <c r="V540" s="102">
        <v>0</v>
      </c>
      <c r="W540" s="99" t="s">
        <v>24</v>
      </c>
      <c r="X540" s="102">
        <v>0</v>
      </c>
      <c r="Y540" s="99" t="s">
        <v>24</v>
      </c>
    </row>
    <row r="541" spans="1:25" ht="15" thickBot="1" x14ac:dyDescent="0.35">
      <c r="A541" s="89">
        <v>531</v>
      </c>
      <c r="B541" s="41" t="s">
        <v>6922</v>
      </c>
      <c r="C541" s="99" t="s">
        <v>54</v>
      </c>
      <c r="D541" s="99"/>
      <c r="E541" s="100" t="s">
        <v>6923</v>
      </c>
      <c r="F541" s="101">
        <v>44477</v>
      </c>
      <c r="G541" s="99" t="s">
        <v>194</v>
      </c>
      <c r="H541" s="99" t="s">
        <v>245</v>
      </c>
      <c r="I541" s="99" t="s">
        <v>187</v>
      </c>
      <c r="J541" s="99" t="s">
        <v>188</v>
      </c>
      <c r="K541" s="99" t="s">
        <v>5794</v>
      </c>
      <c r="L541" s="99" t="s">
        <v>6924</v>
      </c>
      <c r="M541" s="99" t="s">
        <v>213</v>
      </c>
      <c r="N541" s="99" t="s">
        <v>519</v>
      </c>
      <c r="O541" s="99" t="s">
        <v>208</v>
      </c>
      <c r="P541" s="102">
        <v>1822166</v>
      </c>
      <c r="Q541" s="102">
        <v>0</v>
      </c>
      <c r="R541" s="102">
        <v>0</v>
      </c>
      <c r="S541" s="99" t="s">
        <v>200</v>
      </c>
      <c r="T541" s="101" t="s">
        <v>24</v>
      </c>
      <c r="U541" s="99" t="s">
        <v>24</v>
      </c>
      <c r="V541" s="102">
        <v>0</v>
      </c>
      <c r="W541" s="99" t="s">
        <v>24</v>
      </c>
      <c r="X541" s="102">
        <v>0</v>
      </c>
      <c r="Y541" s="99" t="s">
        <v>24</v>
      </c>
    </row>
    <row r="542" spans="1:25" ht="15" thickBot="1" x14ac:dyDescent="0.35">
      <c r="A542" s="89">
        <v>532</v>
      </c>
      <c r="B542" s="41" t="s">
        <v>6925</v>
      </c>
      <c r="C542" s="99" t="s">
        <v>54</v>
      </c>
      <c r="D542" s="99"/>
      <c r="E542" s="100" t="s">
        <v>6926</v>
      </c>
      <c r="F542" s="101">
        <v>44468</v>
      </c>
      <c r="G542" s="99" t="s">
        <v>194</v>
      </c>
      <c r="H542" s="99" t="s">
        <v>328</v>
      </c>
      <c r="I542" s="99" t="s">
        <v>196</v>
      </c>
      <c r="J542" s="99" t="s">
        <v>188</v>
      </c>
      <c r="K542" s="99" t="s">
        <v>5794</v>
      </c>
      <c r="L542" s="99" t="s">
        <v>6927</v>
      </c>
      <c r="M542" s="99" t="s">
        <v>206</v>
      </c>
      <c r="N542" s="99" t="s">
        <v>470</v>
      </c>
      <c r="O542" s="99" t="s">
        <v>208</v>
      </c>
      <c r="P542" s="102">
        <v>147940844</v>
      </c>
      <c r="Q542" s="102">
        <v>284209353</v>
      </c>
      <c r="R542" s="102">
        <v>0</v>
      </c>
      <c r="S542" s="99" t="s">
        <v>200</v>
      </c>
      <c r="T542" s="101" t="s">
        <v>24</v>
      </c>
      <c r="U542" s="99" t="s">
        <v>24</v>
      </c>
      <c r="V542" s="102">
        <v>0</v>
      </c>
      <c r="W542" s="99" t="s">
        <v>24</v>
      </c>
      <c r="X542" s="102">
        <v>0</v>
      </c>
      <c r="Y542" s="99" t="s">
        <v>24</v>
      </c>
    </row>
    <row r="543" spans="1:25" ht="15" thickBot="1" x14ac:dyDescent="0.35">
      <c r="A543" s="89">
        <v>533</v>
      </c>
      <c r="B543" s="41" t="s">
        <v>6928</v>
      </c>
      <c r="C543" s="99" t="s">
        <v>54</v>
      </c>
      <c r="D543" s="99"/>
      <c r="E543" s="100" t="s">
        <v>6929</v>
      </c>
      <c r="F543" s="101">
        <v>44488</v>
      </c>
      <c r="G543" s="99" t="s">
        <v>194</v>
      </c>
      <c r="H543" s="99" t="s">
        <v>297</v>
      </c>
      <c r="I543" s="99" t="s">
        <v>196</v>
      </c>
      <c r="J543" s="99" t="s">
        <v>188</v>
      </c>
      <c r="K543" s="99" t="s">
        <v>5827</v>
      </c>
      <c r="L543" s="99" t="s">
        <v>6930</v>
      </c>
      <c r="M543" s="99" t="s">
        <v>206</v>
      </c>
      <c r="N543" s="99" t="s">
        <v>470</v>
      </c>
      <c r="O543" s="99" t="s">
        <v>208</v>
      </c>
      <c r="P543" s="102">
        <v>114616597</v>
      </c>
      <c r="Q543" s="102">
        <v>0</v>
      </c>
      <c r="R543" s="102">
        <v>0</v>
      </c>
      <c r="S543" s="99" t="s">
        <v>200</v>
      </c>
      <c r="T543" s="101" t="s">
        <v>24</v>
      </c>
      <c r="U543" s="99" t="s">
        <v>24</v>
      </c>
      <c r="V543" s="102">
        <v>0</v>
      </c>
      <c r="W543" s="99" t="s">
        <v>24</v>
      </c>
      <c r="X543" s="102">
        <v>0</v>
      </c>
      <c r="Y543" s="99" t="s">
        <v>24</v>
      </c>
    </row>
    <row r="544" spans="1:25" ht="15" thickBot="1" x14ac:dyDescent="0.35">
      <c r="A544" s="89">
        <v>534</v>
      </c>
      <c r="B544" s="41" t="s">
        <v>6931</v>
      </c>
      <c r="C544" s="99" t="s">
        <v>54</v>
      </c>
      <c r="D544" s="99"/>
      <c r="E544" s="100" t="s">
        <v>6932</v>
      </c>
      <c r="F544" s="101">
        <v>44498</v>
      </c>
      <c r="G544" s="99" t="s">
        <v>194</v>
      </c>
      <c r="H544" s="99" t="s">
        <v>291</v>
      </c>
      <c r="I544" s="99" t="s">
        <v>187</v>
      </c>
      <c r="J544" s="99" t="s">
        <v>188</v>
      </c>
      <c r="K544" s="99" t="s">
        <v>5794</v>
      </c>
      <c r="L544" s="99" t="s">
        <v>6933</v>
      </c>
      <c r="M544" s="99" t="s">
        <v>189</v>
      </c>
      <c r="N544" s="99" t="s">
        <v>305</v>
      </c>
      <c r="O544" s="99" t="s">
        <v>208</v>
      </c>
      <c r="P544" s="102">
        <v>66491206</v>
      </c>
      <c r="Q544" s="102">
        <v>66491206</v>
      </c>
      <c r="R544" s="102">
        <v>0</v>
      </c>
      <c r="S544" s="99" t="s">
        <v>200</v>
      </c>
      <c r="T544" s="101" t="s">
        <v>24</v>
      </c>
      <c r="U544" s="99" t="s">
        <v>24</v>
      </c>
      <c r="V544" s="102">
        <v>0</v>
      </c>
      <c r="W544" s="99" t="s">
        <v>24</v>
      </c>
      <c r="X544" s="102">
        <v>0</v>
      </c>
      <c r="Y544" s="99" t="s">
        <v>24</v>
      </c>
    </row>
    <row r="545" spans="1:25" ht="15" thickBot="1" x14ac:dyDescent="0.35">
      <c r="A545" s="89">
        <v>535</v>
      </c>
      <c r="B545" s="41" t="s">
        <v>6934</v>
      </c>
      <c r="C545" s="99" t="s">
        <v>54</v>
      </c>
      <c r="D545" s="99"/>
      <c r="E545" s="100" t="s">
        <v>6935</v>
      </c>
      <c r="F545" s="101">
        <v>44498</v>
      </c>
      <c r="G545" s="99" t="s">
        <v>194</v>
      </c>
      <c r="H545" s="99" t="s">
        <v>306</v>
      </c>
      <c r="I545" s="99" t="s">
        <v>196</v>
      </c>
      <c r="J545" s="99" t="s">
        <v>188</v>
      </c>
      <c r="K545" s="99" t="s">
        <v>5794</v>
      </c>
      <c r="L545" s="99" t="s">
        <v>6936</v>
      </c>
      <c r="M545" s="99" t="s">
        <v>206</v>
      </c>
      <c r="N545" s="99" t="s">
        <v>470</v>
      </c>
      <c r="O545" s="99" t="s">
        <v>208</v>
      </c>
      <c r="P545" s="102">
        <v>0</v>
      </c>
      <c r="Q545" s="102">
        <v>0</v>
      </c>
      <c r="R545" s="102">
        <v>0</v>
      </c>
      <c r="S545" s="99" t="s">
        <v>200</v>
      </c>
      <c r="T545" s="101" t="s">
        <v>24</v>
      </c>
      <c r="U545" s="99" t="s">
        <v>24</v>
      </c>
      <c r="V545" s="102">
        <v>0</v>
      </c>
      <c r="W545" s="99" t="s">
        <v>24</v>
      </c>
      <c r="X545" s="102">
        <v>0</v>
      </c>
      <c r="Y545" s="99" t="s">
        <v>24</v>
      </c>
    </row>
    <row r="546" spans="1:25" ht="15" thickBot="1" x14ac:dyDescent="0.35">
      <c r="A546" s="89">
        <v>536</v>
      </c>
      <c r="B546" s="41" t="s">
        <v>6937</v>
      </c>
      <c r="C546" s="99" t="s">
        <v>54</v>
      </c>
      <c r="D546" s="99"/>
      <c r="E546" s="100" t="s">
        <v>6938</v>
      </c>
      <c r="F546" s="101">
        <v>43584</v>
      </c>
      <c r="G546" s="99" t="s">
        <v>194</v>
      </c>
      <c r="H546" s="99" t="s">
        <v>328</v>
      </c>
      <c r="I546" s="99" t="s">
        <v>196</v>
      </c>
      <c r="J546" s="99" t="s">
        <v>188</v>
      </c>
      <c r="K546" s="99" t="s">
        <v>5984</v>
      </c>
      <c r="L546" s="99" t="s">
        <v>6939</v>
      </c>
      <c r="M546" s="99" t="s">
        <v>235</v>
      </c>
      <c r="N546" s="99" t="s">
        <v>757</v>
      </c>
      <c r="O546" s="99" t="s">
        <v>208</v>
      </c>
      <c r="P546" s="102">
        <v>360230047</v>
      </c>
      <c r="Q546" s="102">
        <v>332636528</v>
      </c>
      <c r="R546" s="102">
        <v>0</v>
      </c>
      <c r="S546" s="99" t="s">
        <v>200</v>
      </c>
      <c r="T546" s="101" t="s">
        <v>24</v>
      </c>
      <c r="U546" s="99" t="s">
        <v>24</v>
      </c>
      <c r="V546" s="102">
        <v>0</v>
      </c>
      <c r="W546" s="99" t="s">
        <v>24</v>
      </c>
      <c r="X546" s="102">
        <v>0</v>
      </c>
      <c r="Y546" s="99" t="s">
        <v>24</v>
      </c>
    </row>
    <row r="547" spans="1:25" ht="15" thickBot="1" x14ac:dyDescent="0.35">
      <c r="A547" s="89">
        <v>537</v>
      </c>
      <c r="B547" s="41" t="s">
        <v>6940</v>
      </c>
      <c r="C547" s="99" t="s">
        <v>54</v>
      </c>
      <c r="D547" s="99"/>
      <c r="E547" s="100" t="s">
        <v>6941</v>
      </c>
      <c r="F547" s="101">
        <v>44516</v>
      </c>
      <c r="G547" s="99" t="s">
        <v>194</v>
      </c>
      <c r="H547" s="99" t="s">
        <v>310</v>
      </c>
      <c r="I547" s="99" t="s">
        <v>196</v>
      </c>
      <c r="J547" s="99" t="s">
        <v>188</v>
      </c>
      <c r="K547" s="99" t="s">
        <v>5893</v>
      </c>
      <c r="L547" s="99" t="s">
        <v>6942</v>
      </c>
      <c r="M547" s="99" t="s">
        <v>206</v>
      </c>
      <c r="N547" s="99" t="s">
        <v>470</v>
      </c>
      <c r="O547" s="99" t="s">
        <v>208</v>
      </c>
      <c r="P547" s="102">
        <v>852440575</v>
      </c>
      <c r="Q547" s="102">
        <v>852440575</v>
      </c>
      <c r="R547" s="102">
        <v>0</v>
      </c>
      <c r="S547" s="99" t="s">
        <v>200</v>
      </c>
      <c r="T547" s="101" t="s">
        <v>24</v>
      </c>
      <c r="U547" s="99" t="s">
        <v>24</v>
      </c>
      <c r="V547" s="102">
        <v>0</v>
      </c>
      <c r="W547" s="99" t="s">
        <v>24</v>
      </c>
      <c r="X547" s="102">
        <v>0</v>
      </c>
      <c r="Y547" s="99" t="s">
        <v>24</v>
      </c>
    </row>
    <row r="548" spans="1:25" ht="15" thickBot="1" x14ac:dyDescent="0.35">
      <c r="A548" s="89">
        <v>538</v>
      </c>
      <c r="B548" s="41" t="s">
        <v>6943</v>
      </c>
      <c r="C548" s="99" t="s">
        <v>54</v>
      </c>
      <c r="D548" s="99"/>
      <c r="E548" s="100" t="s">
        <v>6944</v>
      </c>
      <c r="F548" s="101">
        <v>44329</v>
      </c>
      <c r="G548" s="99" t="s">
        <v>194</v>
      </c>
      <c r="H548" s="99" t="s">
        <v>310</v>
      </c>
      <c r="I548" s="99" t="s">
        <v>196</v>
      </c>
      <c r="J548" s="99" t="s">
        <v>188</v>
      </c>
      <c r="K548" s="99" t="s">
        <v>5812</v>
      </c>
      <c r="L548" s="99" t="s">
        <v>7223</v>
      </c>
      <c r="M548" s="99" t="s">
        <v>235</v>
      </c>
      <c r="N548" s="99" t="s">
        <v>757</v>
      </c>
      <c r="O548" s="99" t="s">
        <v>208</v>
      </c>
      <c r="P548" s="102">
        <v>28056625512</v>
      </c>
      <c r="Q548" s="102">
        <v>296299232</v>
      </c>
      <c r="R548" s="102">
        <v>0</v>
      </c>
      <c r="S548" s="99" t="s">
        <v>200</v>
      </c>
      <c r="T548" s="101" t="s">
        <v>24</v>
      </c>
      <c r="U548" s="99" t="s">
        <v>24</v>
      </c>
      <c r="V548" s="102">
        <v>0</v>
      </c>
      <c r="W548" s="99" t="s">
        <v>24</v>
      </c>
      <c r="X548" s="102">
        <v>0</v>
      </c>
      <c r="Y548" s="99" t="s">
        <v>24</v>
      </c>
    </row>
    <row r="549" spans="1:25" ht="15" thickBot="1" x14ac:dyDescent="0.35">
      <c r="A549" s="89">
        <v>539</v>
      </c>
      <c r="B549" s="41" t="s">
        <v>6945</v>
      </c>
      <c r="C549" s="99" t="s">
        <v>54</v>
      </c>
      <c r="D549" s="99"/>
      <c r="E549" s="100" t="s">
        <v>6946</v>
      </c>
      <c r="F549" s="101">
        <v>44525</v>
      </c>
      <c r="G549" s="99" t="s">
        <v>194</v>
      </c>
      <c r="H549" s="99" t="s">
        <v>291</v>
      </c>
      <c r="I549" s="99" t="s">
        <v>187</v>
      </c>
      <c r="J549" s="99" t="s">
        <v>188</v>
      </c>
      <c r="K549" s="99" t="s">
        <v>5893</v>
      </c>
      <c r="L549" s="99" t="s">
        <v>6947</v>
      </c>
      <c r="M549" s="99" t="s">
        <v>239</v>
      </c>
      <c r="N549" s="99" t="s">
        <v>903</v>
      </c>
      <c r="O549" s="99" t="s">
        <v>208</v>
      </c>
      <c r="P549" s="102">
        <v>505963672</v>
      </c>
      <c r="Q549" s="102">
        <v>0</v>
      </c>
      <c r="R549" s="102">
        <v>0</v>
      </c>
      <c r="S549" s="99" t="s">
        <v>200</v>
      </c>
      <c r="T549" s="101" t="s">
        <v>24</v>
      </c>
      <c r="U549" s="99" t="s">
        <v>24</v>
      </c>
      <c r="V549" s="102">
        <v>0</v>
      </c>
      <c r="W549" s="99" t="s">
        <v>24</v>
      </c>
      <c r="X549" s="102">
        <v>0</v>
      </c>
      <c r="Y549" s="99" t="s">
        <v>24</v>
      </c>
    </row>
    <row r="550" spans="1:25" ht="15" thickBot="1" x14ac:dyDescent="0.35">
      <c r="A550" s="89">
        <v>540</v>
      </c>
      <c r="B550" s="41" t="s">
        <v>6948</v>
      </c>
      <c r="C550" s="99" t="s">
        <v>54</v>
      </c>
      <c r="D550" s="99"/>
      <c r="E550" s="100" t="s">
        <v>6949</v>
      </c>
      <c r="F550" s="101">
        <v>44532</v>
      </c>
      <c r="G550" s="99" t="s">
        <v>194</v>
      </c>
      <c r="H550" s="99" t="s">
        <v>291</v>
      </c>
      <c r="I550" s="99" t="s">
        <v>187</v>
      </c>
      <c r="J550" s="99" t="s">
        <v>188</v>
      </c>
      <c r="K550" s="99" t="s">
        <v>5893</v>
      </c>
      <c r="L550" s="99" t="s">
        <v>6950</v>
      </c>
      <c r="M550" s="99" t="s">
        <v>189</v>
      </c>
      <c r="N550" s="99" t="s">
        <v>433</v>
      </c>
      <c r="O550" s="99" t="s">
        <v>208</v>
      </c>
      <c r="P550" s="102">
        <v>93220339</v>
      </c>
      <c r="Q550" s="102">
        <v>0</v>
      </c>
      <c r="R550" s="102">
        <v>0</v>
      </c>
      <c r="S550" s="99" t="s">
        <v>200</v>
      </c>
      <c r="T550" s="101" t="s">
        <v>24</v>
      </c>
      <c r="U550" s="99" t="s">
        <v>24</v>
      </c>
      <c r="V550" s="102">
        <v>0</v>
      </c>
      <c r="W550" s="99" t="s">
        <v>24</v>
      </c>
      <c r="X550" s="102">
        <v>0</v>
      </c>
      <c r="Y550" s="99" t="s">
        <v>24</v>
      </c>
    </row>
    <row r="551" spans="1:25" ht="15" thickBot="1" x14ac:dyDescent="0.35">
      <c r="A551" s="89">
        <v>541</v>
      </c>
      <c r="B551" s="41" t="s">
        <v>6951</v>
      </c>
      <c r="C551" s="99" t="s">
        <v>54</v>
      </c>
      <c r="D551" s="99"/>
      <c r="E551" s="100" t="s">
        <v>6952</v>
      </c>
      <c r="F551" s="101">
        <v>44525</v>
      </c>
      <c r="G551" s="99" t="s">
        <v>194</v>
      </c>
      <c r="H551" s="99" t="s">
        <v>291</v>
      </c>
      <c r="I551" s="99" t="s">
        <v>196</v>
      </c>
      <c r="J551" s="99" t="s">
        <v>188</v>
      </c>
      <c r="K551" s="99" t="s">
        <v>5794</v>
      </c>
      <c r="L551" s="99" t="s">
        <v>6953</v>
      </c>
      <c r="M551" s="99" t="s">
        <v>198</v>
      </c>
      <c r="N551" s="99" t="s">
        <v>447</v>
      </c>
      <c r="O551" s="99" t="s">
        <v>208</v>
      </c>
      <c r="P551" s="102">
        <v>3210455459</v>
      </c>
      <c r="Q551" s="102">
        <v>3210455459</v>
      </c>
      <c r="R551" s="102">
        <v>0</v>
      </c>
      <c r="S551" s="99" t="s">
        <v>200</v>
      </c>
      <c r="T551" s="101" t="s">
        <v>24</v>
      </c>
      <c r="U551" s="99" t="s">
        <v>24</v>
      </c>
      <c r="V551" s="102">
        <v>0</v>
      </c>
      <c r="W551" s="99" t="s">
        <v>24</v>
      </c>
      <c r="X551" s="102">
        <v>0</v>
      </c>
      <c r="Y551" s="99" t="s">
        <v>24</v>
      </c>
    </row>
    <row r="552" spans="1:25" ht="15" thickBot="1" x14ac:dyDescent="0.35">
      <c r="A552" s="89">
        <v>542</v>
      </c>
      <c r="B552" s="41" t="s">
        <v>6954</v>
      </c>
      <c r="C552" s="99" t="s">
        <v>54</v>
      </c>
      <c r="D552" s="99"/>
      <c r="E552" s="100" t="s">
        <v>6955</v>
      </c>
      <c r="F552" s="101">
        <v>43924</v>
      </c>
      <c r="G552" s="99" t="s">
        <v>194</v>
      </c>
      <c r="H552" s="99" t="s">
        <v>287</v>
      </c>
      <c r="I552" s="99" t="s">
        <v>187</v>
      </c>
      <c r="J552" s="99" t="s">
        <v>188</v>
      </c>
      <c r="K552" s="99" t="s">
        <v>5812</v>
      </c>
      <c r="L552" s="99" t="s">
        <v>6956</v>
      </c>
      <c r="M552" s="99" t="s">
        <v>206</v>
      </c>
      <c r="N552" s="99" t="s">
        <v>470</v>
      </c>
      <c r="O552" s="99" t="s">
        <v>208</v>
      </c>
      <c r="P552" s="102">
        <v>0</v>
      </c>
      <c r="Q552" s="102">
        <v>0</v>
      </c>
      <c r="R552" s="102">
        <v>0</v>
      </c>
      <c r="S552" s="99" t="s">
        <v>191</v>
      </c>
      <c r="T552" s="101">
        <v>44159</v>
      </c>
      <c r="U552" s="99" t="s">
        <v>192</v>
      </c>
      <c r="V552" s="102">
        <v>0</v>
      </c>
      <c r="W552" s="99" t="s">
        <v>240</v>
      </c>
      <c r="X552" s="102">
        <v>0</v>
      </c>
      <c r="Y552" s="99"/>
    </row>
    <row r="553" spans="1:25" ht="15" thickBot="1" x14ac:dyDescent="0.35">
      <c r="A553" s="89">
        <v>543</v>
      </c>
      <c r="B553" s="41" t="s">
        <v>6957</v>
      </c>
      <c r="C553" s="99" t="s">
        <v>54</v>
      </c>
      <c r="D553" s="99"/>
      <c r="E553" s="100" t="s">
        <v>6958</v>
      </c>
      <c r="F553" s="101">
        <v>43924</v>
      </c>
      <c r="G553" s="99" t="s">
        <v>194</v>
      </c>
      <c r="H553" s="99" t="s">
        <v>287</v>
      </c>
      <c r="I553" s="99" t="s">
        <v>187</v>
      </c>
      <c r="J553" s="99" t="s">
        <v>188</v>
      </c>
      <c r="K553" s="99" t="s">
        <v>5984</v>
      </c>
      <c r="L553" s="99" t="s">
        <v>6959</v>
      </c>
      <c r="M553" s="99" t="s">
        <v>206</v>
      </c>
      <c r="N553" s="99" t="s">
        <v>470</v>
      </c>
      <c r="O553" s="99" t="s">
        <v>208</v>
      </c>
      <c r="P553" s="102">
        <v>0</v>
      </c>
      <c r="Q553" s="102">
        <v>0</v>
      </c>
      <c r="R553" s="102">
        <v>0</v>
      </c>
      <c r="S553" s="99" t="s">
        <v>191</v>
      </c>
      <c r="T553" s="101">
        <v>44404</v>
      </c>
      <c r="U553" s="99" t="s">
        <v>192</v>
      </c>
      <c r="V553" s="102">
        <v>0</v>
      </c>
      <c r="W553" s="99" t="s">
        <v>240</v>
      </c>
      <c r="X553" s="102">
        <v>0</v>
      </c>
      <c r="Y553" s="99"/>
    </row>
    <row r="554" spans="1:25" ht="15" thickBot="1" x14ac:dyDescent="0.35">
      <c r="A554" s="89">
        <v>544</v>
      </c>
      <c r="B554" s="41" t="s">
        <v>6960</v>
      </c>
      <c r="C554" s="99" t="s">
        <v>54</v>
      </c>
      <c r="D554" s="99"/>
      <c r="E554" s="100" t="s">
        <v>6961</v>
      </c>
      <c r="F554" s="101">
        <v>43923</v>
      </c>
      <c r="G554" s="99" t="s">
        <v>194</v>
      </c>
      <c r="H554" s="99" t="s">
        <v>287</v>
      </c>
      <c r="I554" s="99" t="s">
        <v>187</v>
      </c>
      <c r="J554" s="99" t="s">
        <v>188</v>
      </c>
      <c r="K554" s="99" t="s">
        <v>5794</v>
      </c>
      <c r="L554" s="99" t="s">
        <v>6962</v>
      </c>
      <c r="M554" s="99" t="s">
        <v>206</v>
      </c>
      <c r="N554" s="99" t="s">
        <v>470</v>
      </c>
      <c r="O554" s="99" t="s">
        <v>208</v>
      </c>
      <c r="P554" s="102">
        <v>0</v>
      </c>
      <c r="Q554" s="102">
        <v>0</v>
      </c>
      <c r="R554" s="102">
        <v>0</v>
      </c>
      <c r="S554" s="99" t="s">
        <v>191</v>
      </c>
      <c r="T554" s="101">
        <v>43950</v>
      </c>
      <c r="U554" s="99" t="s">
        <v>192</v>
      </c>
      <c r="V554" s="102">
        <v>0</v>
      </c>
      <c r="W554" s="99" t="s">
        <v>240</v>
      </c>
      <c r="X554" s="102">
        <v>0</v>
      </c>
      <c r="Y554" s="99" t="s">
        <v>6963</v>
      </c>
    </row>
    <row r="555" spans="1:25" ht="15" thickBot="1" x14ac:dyDescent="0.35">
      <c r="A555" s="89">
        <v>545</v>
      </c>
      <c r="B555" s="41" t="s">
        <v>6964</v>
      </c>
      <c r="C555" s="99" t="s">
        <v>54</v>
      </c>
      <c r="D555" s="99"/>
      <c r="E555" s="100" t="s">
        <v>6965</v>
      </c>
      <c r="F555" s="101">
        <v>43923</v>
      </c>
      <c r="G555" s="99" t="s">
        <v>194</v>
      </c>
      <c r="H555" s="99" t="s">
        <v>287</v>
      </c>
      <c r="I555" s="99" t="s">
        <v>187</v>
      </c>
      <c r="J555" s="99" t="s">
        <v>188</v>
      </c>
      <c r="K555" s="99" t="s">
        <v>5984</v>
      </c>
      <c r="L555" s="99" t="s">
        <v>6966</v>
      </c>
      <c r="M555" s="99" t="s">
        <v>206</v>
      </c>
      <c r="N555" s="99" t="s">
        <v>470</v>
      </c>
      <c r="O555" s="99" t="s">
        <v>208</v>
      </c>
      <c r="P555" s="102">
        <v>0</v>
      </c>
      <c r="Q555" s="102">
        <v>0</v>
      </c>
      <c r="R555" s="102">
        <v>0</v>
      </c>
      <c r="S555" s="99" t="s">
        <v>191</v>
      </c>
      <c r="T555" s="101">
        <v>43977</v>
      </c>
      <c r="U555" s="99" t="s">
        <v>192</v>
      </c>
      <c r="V555" s="102">
        <v>0</v>
      </c>
      <c r="W555" s="99" t="s">
        <v>240</v>
      </c>
      <c r="X555" s="102">
        <v>0</v>
      </c>
      <c r="Y555" s="99"/>
    </row>
    <row r="556" spans="1:25" ht="15" thickBot="1" x14ac:dyDescent="0.35">
      <c r="A556" s="89">
        <v>546</v>
      </c>
      <c r="B556" s="41" t="s">
        <v>6967</v>
      </c>
      <c r="C556" s="99" t="s">
        <v>54</v>
      </c>
      <c r="D556" s="99"/>
      <c r="E556" s="100" t="s">
        <v>6968</v>
      </c>
      <c r="F556" s="101">
        <v>43941</v>
      </c>
      <c r="G556" s="99" t="s">
        <v>194</v>
      </c>
      <c r="H556" s="99" t="s">
        <v>287</v>
      </c>
      <c r="I556" s="99" t="s">
        <v>187</v>
      </c>
      <c r="J556" s="99" t="s">
        <v>188</v>
      </c>
      <c r="K556" s="99" t="s">
        <v>5794</v>
      </c>
      <c r="L556" s="99" t="s">
        <v>6969</v>
      </c>
      <c r="M556" s="99" t="s">
        <v>206</v>
      </c>
      <c r="N556" s="99" t="s">
        <v>470</v>
      </c>
      <c r="O556" s="99" t="s">
        <v>208</v>
      </c>
      <c r="P556" s="102">
        <v>0</v>
      </c>
      <c r="Q556" s="102">
        <v>0</v>
      </c>
      <c r="R556" s="102">
        <v>0</v>
      </c>
      <c r="S556" s="99" t="s">
        <v>191</v>
      </c>
      <c r="T556" s="101">
        <v>44026</v>
      </c>
      <c r="U556" s="99" t="s">
        <v>192</v>
      </c>
      <c r="V556" s="102">
        <v>0</v>
      </c>
      <c r="W556" s="99" t="s">
        <v>240</v>
      </c>
      <c r="X556" s="102">
        <v>0</v>
      </c>
      <c r="Y556" s="99"/>
    </row>
    <row r="557" spans="1:25" ht="15" thickBot="1" x14ac:dyDescent="0.35">
      <c r="A557" s="89">
        <v>547</v>
      </c>
      <c r="B557" s="41" t="s">
        <v>6970</v>
      </c>
      <c r="C557" s="99" t="s">
        <v>54</v>
      </c>
      <c r="D557" s="99"/>
      <c r="E557" s="100" t="s">
        <v>6971</v>
      </c>
      <c r="F557" s="101">
        <v>43966</v>
      </c>
      <c r="G557" s="99" t="s">
        <v>194</v>
      </c>
      <c r="H557" s="99" t="s">
        <v>287</v>
      </c>
      <c r="I557" s="99" t="s">
        <v>187</v>
      </c>
      <c r="J557" s="99" t="s">
        <v>188</v>
      </c>
      <c r="K557" s="99" t="s">
        <v>5794</v>
      </c>
      <c r="L557" s="99" t="s">
        <v>7224</v>
      </c>
      <c r="M557" s="99" t="s">
        <v>206</v>
      </c>
      <c r="N557" s="99" t="s">
        <v>470</v>
      </c>
      <c r="O557" s="99" t="s">
        <v>208</v>
      </c>
      <c r="P557" s="102">
        <v>0</v>
      </c>
      <c r="Q557" s="102">
        <v>0</v>
      </c>
      <c r="R557" s="102">
        <v>0</v>
      </c>
      <c r="S557" s="99" t="s">
        <v>191</v>
      </c>
      <c r="T557" s="101">
        <v>44544</v>
      </c>
      <c r="U557" s="99" t="s">
        <v>201</v>
      </c>
      <c r="V557" s="102">
        <v>0</v>
      </c>
      <c r="W557" s="99" t="s">
        <v>240</v>
      </c>
      <c r="X557" s="102">
        <v>0</v>
      </c>
      <c r="Y557" s="99"/>
    </row>
    <row r="558" spans="1:25" ht="15" thickBot="1" x14ac:dyDescent="0.35">
      <c r="A558" s="89">
        <v>548</v>
      </c>
      <c r="B558" s="41" t="s">
        <v>6972</v>
      </c>
      <c r="C558" s="99" t="s">
        <v>54</v>
      </c>
      <c r="D558" s="99"/>
      <c r="E558" s="100" t="s">
        <v>6973</v>
      </c>
      <c r="F558" s="101">
        <v>44231</v>
      </c>
      <c r="G558" s="99" t="s">
        <v>194</v>
      </c>
      <c r="H558" s="99" t="s">
        <v>287</v>
      </c>
      <c r="I558" s="99" t="s">
        <v>187</v>
      </c>
      <c r="J558" s="99" t="s">
        <v>188</v>
      </c>
      <c r="K558" s="99" t="s">
        <v>5812</v>
      </c>
      <c r="L558" s="99" t="s">
        <v>6974</v>
      </c>
      <c r="M558" s="99" t="s">
        <v>206</v>
      </c>
      <c r="N558" s="99" t="s">
        <v>470</v>
      </c>
      <c r="O558" s="99" t="s">
        <v>208</v>
      </c>
      <c r="P558" s="102">
        <v>0</v>
      </c>
      <c r="Q558" s="102">
        <v>0</v>
      </c>
      <c r="R558" s="102">
        <v>0</v>
      </c>
      <c r="S558" s="99" t="s">
        <v>191</v>
      </c>
      <c r="T558" s="101">
        <v>44340</v>
      </c>
      <c r="U558" s="99" t="s">
        <v>192</v>
      </c>
      <c r="V558" s="102">
        <v>0</v>
      </c>
      <c r="W558" s="99" t="s">
        <v>240</v>
      </c>
      <c r="X558" s="102">
        <v>0</v>
      </c>
      <c r="Y558" s="99"/>
    </row>
    <row r="559" spans="1:25" ht="15" thickBot="1" x14ac:dyDescent="0.35">
      <c r="A559" s="89">
        <v>549</v>
      </c>
      <c r="B559" s="41" t="s">
        <v>6975</v>
      </c>
      <c r="C559" s="99" t="s">
        <v>54</v>
      </c>
      <c r="D559" s="99"/>
      <c r="E559" s="100" t="s">
        <v>6976</v>
      </c>
      <c r="F559" s="101">
        <v>43991</v>
      </c>
      <c r="G559" s="99" t="s">
        <v>194</v>
      </c>
      <c r="H559" s="99" t="s">
        <v>287</v>
      </c>
      <c r="I559" s="99" t="s">
        <v>187</v>
      </c>
      <c r="J559" s="99" t="s">
        <v>188</v>
      </c>
      <c r="K559" s="99" t="s">
        <v>5984</v>
      </c>
      <c r="L559" s="99" t="s">
        <v>6977</v>
      </c>
      <c r="M559" s="99" t="s">
        <v>206</v>
      </c>
      <c r="N559" s="99" t="s">
        <v>470</v>
      </c>
      <c r="O559" s="99" t="s">
        <v>208</v>
      </c>
      <c r="P559" s="102">
        <v>0</v>
      </c>
      <c r="Q559" s="102">
        <v>0</v>
      </c>
      <c r="R559" s="102">
        <v>0</v>
      </c>
      <c r="S559" s="99" t="s">
        <v>191</v>
      </c>
      <c r="T559" s="101">
        <v>44061</v>
      </c>
      <c r="U559" s="99" t="s">
        <v>192</v>
      </c>
      <c r="V559" s="102">
        <v>0</v>
      </c>
      <c r="W559" s="99" t="s">
        <v>240</v>
      </c>
      <c r="X559" s="102">
        <v>0</v>
      </c>
      <c r="Y559" s="99"/>
    </row>
    <row r="560" spans="1:25" ht="15" thickBot="1" x14ac:dyDescent="0.35">
      <c r="A560" s="89">
        <v>550</v>
      </c>
      <c r="B560" s="41" t="s">
        <v>6978</v>
      </c>
      <c r="C560" s="99" t="s">
        <v>54</v>
      </c>
      <c r="D560" s="99"/>
      <c r="E560" s="100" t="s">
        <v>7225</v>
      </c>
      <c r="F560" s="101">
        <v>44096</v>
      </c>
      <c r="G560" s="99" t="s">
        <v>194</v>
      </c>
      <c r="H560" s="99" t="s">
        <v>287</v>
      </c>
      <c r="I560" s="99" t="s">
        <v>187</v>
      </c>
      <c r="J560" s="99" t="s">
        <v>188</v>
      </c>
      <c r="K560" s="99" t="s">
        <v>5984</v>
      </c>
      <c r="L560" s="99" t="s">
        <v>6979</v>
      </c>
      <c r="M560" s="99" t="s">
        <v>206</v>
      </c>
      <c r="N560" s="99" t="s">
        <v>470</v>
      </c>
      <c r="O560" s="99" t="s">
        <v>208</v>
      </c>
      <c r="P560" s="102">
        <v>0</v>
      </c>
      <c r="Q560" s="102">
        <v>0</v>
      </c>
      <c r="R560" s="102">
        <v>0</v>
      </c>
      <c r="S560" s="99" t="s">
        <v>200</v>
      </c>
      <c r="T560" s="101"/>
      <c r="U560" s="99"/>
      <c r="V560" s="102">
        <v>0</v>
      </c>
      <c r="W560" s="99"/>
      <c r="X560" s="102">
        <v>0</v>
      </c>
      <c r="Y560" s="99"/>
    </row>
    <row r="561" spans="1:25" ht="15" thickBot="1" x14ac:dyDescent="0.35">
      <c r="A561" s="89">
        <v>551</v>
      </c>
      <c r="B561" s="41" t="s">
        <v>6980</v>
      </c>
      <c r="C561" s="99" t="s">
        <v>54</v>
      </c>
      <c r="D561" s="99"/>
      <c r="E561" s="100" t="s">
        <v>6981</v>
      </c>
      <c r="F561" s="101">
        <v>44096</v>
      </c>
      <c r="G561" s="99" t="s">
        <v>194</v>
      </c>
      <c r="H561" s="99" t="s">
        <v>287</v>
      </c>
      <c r="I561" s="99" t="s">
        <v>187</v>
      </c>
      <c r="J561" s="99" t="s">
        <v>188</v>
      </c>
      <c r="K561" s="99" t="s">
        <v>5794</v>
      </c>
      <c r="L561" s="99" t="s">
        <v>6982</v>
      </c>
      <c r="M561" s="99" t="s">
        <v>206</v>
      </c>
      <c r="N561" s="99" t="s">
        <v>470</v>
      </c>
      <c r="O561" s="99" t="s">
        <v>208</v>
      </c>
      <c r="P561" s="102">
        <v>0</v>
      </c>
      <c r="Q561" s="102">
        <v>0</v>
      </c>
      <c r="R561" s="102">
        <v>0</v>
      </c>
      <c r="S561" s="99" t="s">
        <v>191</v>
      </c>
      <c r="T561" s="101">
        <v>44216</v>
      </c>
      <c r="U561" s="99" t="s">
        <v>192</v>
      </c>
      <c r="V561" s="102">
        <v>0</v>
      </c>
      <c r="W561" s="99" t="s">
        <v>240</v>
      </c>
      <c r="X561" s="102">
        <v>0</v>
      </c>
      <c r="Y561" s="99"/>
    </row>
    <row r="562" spans="1:25" ht="15" thickBot="1" x14ac:dyDescent="0.35">
      <c r="A562" s="89">
        <v>552</v>
      </c>
      <c r="B562" s="41" t="s">
        <v>6983</v>
      </c>
      <c r="C562" s="99" t="s">
        <v>54</v>
      </c>
      <c r="D562" s="99"/>
      <c r="E562" s="100" t="s">
        <v>6984</v>
      </c>
      <c r="F562" s="101">
        <v>44270</v>
      </c>
      <c r="G562" s="99" t="s">
        <v>194</v>
      </c>
      <c r="H562" s="99" t="s">
        <v>287</v>
      </c>
      <c r="I562" s="99" t="s">
        <v>187</v>
      </c>
      <c r="J562" s="99" t="s">
        <v>188</v>
      </c>
      <c r="K562" s="99" t="s">
        <v>5794</v>
      </c>
      <c r="L562" s="99" t="s">
        <v>6985</v>
      </c>
      <c r="M562" s="99" t="s">
        <v>206</v>
      </c>
      <c r="N562" s="99" t="s">
        <v>470</v>
      </c>
      <c r="O562" s="99" t="s">
        <v>208</v>
      </c>
      <c r="P562" s="102">
        <v>0</v>
      </c>
      <c r="Q562" s="102">
        <v>0</v>
      </c>
      <c r="R562" s="102">
        <v>0</v>
      </c>
      <c r="S562" s="99" t="s">
        <v>200</v>
      </c>
      <c r="T562" s="101"/>
      <c r="U562" s="99"/>
      <c r="V562" s="102">
        <v>0</v>
      </c>
      <c r="W562" s="99"/>
      <c r="X562" s="102">
        <v>0</v>
      </c>
      <c r="Y562" s="99"/>
    </row>
    <row r="563" spans="1:25" ht="15" thickBot="1" x14ac:dyDescent="0.35">
      <c r="A563" s="89">
        <v>553</v>
      </c>
      <c r="B563" s="41" t="s">
        <v>6986</v>
      </c>
      <c r="C563" s="99" t="s">
        <v>54</v>
      </c>
      <c r="D563" s="99"/>
      <c r="E563" s="100" t="s">
        <v>6987</v>
      </c>
      <c r="F563" s="101">
        <v>44279</v>
      </c>
      <c r="G563" s="99" t="s">
        <v>194</v>
      </c>
      <c r="H563" s="99" t="s">
        <v>287</v>
      </c>
      <c r="I563" s="99" t="s">
        <v>187</v>
      </c>
      <c r="J563" s="99" t="s">
        <v>188</v>
      </c>
      <c r="K563" s="99" t="s">
        <v>5984</v>
      </c>
      <c r="L563" s="99" t="s">
        <v>6988</v>
      </c>
      <c r="M563" s="99" t="s">
        <v>206</v>
      </c>
      <c r="N563" s="99" t="s">
        <v>470</v>
      </c>
      <c r="O563" s="99" t="s">
        <v>208</v>
      </c>
      <c r="P563" s="102">
        <v>0</v>
      </c>
      <c r="Q563" s="102">
        <v>0</v>
      </c>
      <c r="R563" s="102">
        <v>0</v>
      </c>
      <c r="S563" s="99" t="s">
        <v>191</v>
      </c>
      <c r="T563" s="101">
        <v>44445</v>
      </c>
      <c r="U563" s="99" t="s">
        <v>192</v>
      </c>
      <c r="V563" s="102">
        <v>0</v>
      </c>
      <c r="W563" s="99" t="s">
        <v>240</v>
      </c>
      <c r="X563" s="102">
        <v>0</v>
      </c>
      <c r="Y563" s="99"/>
    </row>
    <row r="564" spans="1:25" ht="15" thickBot="1" x14ac:dyDescent="0.35">
      <c r="A564" s="89">
        <v>554</v>
      </c>
      <c r="B564" s="41" t="s">
        <v>6989</v>
      </c>
      <c r="C564" s="99" t="s">
        <v>54</v>
      </c>
      <c r="D564" s="99"/>
      <c r="E564" s="100" t="s">
        <v>6990</v>
      </c>
      <c r="F564" s="101">
        <v>44300</v>
      </c>
      <c r="G564" s="99" t="s">
        <v>194</v>
      </c>
      <c r="H564" s="99" t="s">
        <v>287</v>
      </c>
      <c r="I564" s="99" t="s">
        <v>187</v>
      </c>
      <c r="J564" s="99" t="s">
        <v>188</v>
      </c>
      <c r="K564" s="99" t="s">
        <v>5984</v>
      </c>
      <c r="L564" s="99" t="s">
        <v>6991</v>
      </c>
      <c r="M564" s="99" t="s">
        <v>206</v>
      </c>
      <c r="N564" s="99" t="s">
        <v>470</v>
      </c>
      <c r="O564" s="99" t="s">
        <v>208</v>
      </c>
      <c r="P564" s="102">
        <v>0</v>
      </c>
      <c r="Q564" s="102">
        <v>0</v>
      </c>
      <c r="R564" s="102">
        <v>0</v>
      </c>
      <c r="S564" s="99" t="s">
        <v>191</v>
      </c>
      <c r="T564" s="101">
        <v>44315</v>
      </c>
      <c r="U564" s="99" t="s">
        <v>192</v>
      </c>
      <c r="V564" s="102">
        <v>0</v>
      </c>
      <c r="W564" s="99" t="s">
        <v>240</v>
      </c>
      <c r="X564" s="102">
        <v>0</v>
      </c>
      <c r="Y564" s="99" t="s">
        <v>6992</v>
      </c>
    </row>
    <row r="565" spans="1:25" ht="15" thickBot="1" x14ac:dyDescent="0.35">
      <c r="A565" s="89">
        <v>555</v>
      </c>
      <c r="B565" s="41" t="s">
        <v>6993</v>
      </c>
      <c r="C565" s="99" t="s">
        <v>54</v>
      </c>
      <c r="D565" s="99"/>
      <c r="E565" s="100" t="s">
        <v>6994</v>
      </c>
      <c r="F565" s="101">
        <v>44267</v>
      </c>
      <c r="G565" s="99" t="s">
        <v>194</v>
      </c>
      <c r="H565" s="99" t="s">
        <v>287</v>
      </c>
      <c r="I565" s="99" t="s">
        <v>187</v>
      </c>
      <c r="J565" s="99" t="s">
        <v>188</v>
      </c>
      <c r="K565" s="99" t="s">
        <v>5984</v>
      </c>
      <c r="L565" s="99" t="s">
        <v>6995</v>
      </c>
      <c r="M565" s="99" t="s">
        <v>206</v>
      </c>
      <c r="N565" s="99" t="s">
        <v>470</v>
      </c>
      <c r="O565" s="99" t="s">
        <v>208</v>
      </c>
      <c r="P565" s="102">
        <v>0</v>
      </c>
      <c r="Q565" s="102">
        <v>0</v>
      </c>
      <c r="R565" s="102">
        <v>0</v>
      </c>
      <c r="S565" s="99" t="s">
        <v>200</v>
      </c>
      <c r="T565" s="101"/>
      <c r="U565" s="99"/>
      <c r="V565" s="102">
        <v>0</v>
      </c>
      <c r="W565" s="99"/>
      <c r="X565" s="102">
        <v>0</v>
      </c>
      <c r="Y565" s="99"/>
    </row>
    <row r="566" spans="1:25" ht="15" thickBot="1" x14ac:dyDescent="0.35">
      <c r="A566" s="89">
        <v>556</v>
      </c>
      <c r="B566" s="41" t="s">
        <v>6996</v>
      </c>
      <c r="C566" s="99" t="s">
        <v>54</v>
      </c>
      <c r="D566" s="99"/>
      <c r="E566" s="100" t="s">
        <v>6997</v>
      </c>
      <c r="F566" s="101">
        <v>44267</v>
      </c>
      <c r="G566" s="99" t="s">
        <v>194</v>
      </c>
      <c r="H566" s="99" t="s">
        <v>287</v>
      </c>
      <c r="I566" s="99" t="s">
        <v>187</v>
      </c>
      <c r="J566" s="99" t="s">
        <v>188</v>
      </c>
      <c r="K566" s="99" t="s">
        <v>5984</v>
      </c>
      <c r="L566" s="99" t="s">
        <v>6998</v>
      </c>
      <c r="M566" s="99" t="s">
        <v>206</v>
      </c>
      <c r="N566" s="99" t="s">
        <v>470</v>
      </c>
      <c r="O566" s="99" t="s">
        <v>208</v>
      </c>
      <c r="P566" s="102">
        <v>0</v>
      </c>
      <c r="Q566" s="102">
        <v>0</v>
      </c>
      <c r="R566" s="102">
        <v>0</v>
      </c>
      <c r="S566" s="99" t="s">
        <v>200</v>
      </c>
      <c r="T566" s="101"/>
      <c r="U566" s="99"/>
      <c r="V566" s="102">
        <v>0</v>
      </c>
      <c r="W566" s="99"/>
      <c r="X566" s="102">
        <v>0</v>
      </c>
      <c r="Y566" s="99"/>
    </row>
    <row r="567" spans="1:25" ht="15" thickBot="1" x14ac:dyDescent="0.35">
      <c r="A567" s="89">
        <v>557</v>
      </c>
      <c r="B567" s="41" t="s">
        <v>6999</v>
      </c>
      <c r="C567" s="99" t="s">
        <v>54</v>
      </c>
      <c r="D567" s="99"/>
      <c r="E567" s="100" t="s">
        <v>7000</v>
      </c>
      <c r="F567" s="101">
        <v>44281</v>
      </c>
      <c r="G567" s="99" t="s">
        <v>194</v>
      </c>
      <c r="H567" s="99" t="s">
        <v>287</v>
      </c>
      <c r="I567" s="99" t="s">
        <v>187</v>
      </c>
      <c r="J567" s="99" t="s">
        <v>188</v>
      </c>
      <c r="K567" s="99" t="s">
        <v>5984</v>
      </c>
      <c r="L567" s="99" t="s">
        <v>7001</v>
      </c>
      <c r="M567" s="99" t="s">
        <v>206</v>
      </c>
      <c r="N567" s="99" t="s">
        <v>470</v>
      </c>
      <c r="O567" s="99" t="s">
        <v>208</v>
      </c>
      <c r="P567" s="102">
        <v>0</v>
      </c>
      <c r="Q567" s="102">
        <v>0</v>
      </c>
      <c r="R567" s="102">
        <v>0</v>
      </c>
      <c r="S567" s="99" t="s">
        <v>191</v>
      </c>
      <c r="T567" s="101">
        <v>44390</v>
      </c>
      <c r="U567" s="99" t="s">
        <v>192</v>
      </c>
      <c r="V567" s="102">
        <v>0</v>
      </c>
      <c r="W567" s="99" t="s">
        <v>240</v>
      </c>
      <c r="X567" s="102">
        <v>0</v>
      </c>
      <c r="Y567" s="99"/>
    </row>
    <row r="568" spans="1:25" ht="15" thickBot="1" x14ac:dyDescent="0.35">
      <c r="A568" s="89">
        <v>558</v>
      </c>
      <c r="B568" s="41" t="s">
        <v>7002</v>
      </c>
      <c r="C568" s="99" t="s">
        <v>54</v>
      </c>
      <c r="D568" s="99"/>
      <c r="E568" s="100" t="s">
        <v>7003</v>
      </c>
      <c r="F568" s="101">
        <v>44273</v>
      </c>
      <c r="G568" s="99" t="s">
        <v>194</v>
      </c>
      <c r="H568" s="99" t="s">
        <v>287</v>
      </c>
      <c r="I568" s="99" t="s">
        <v>187</v>
      </c>
      <c r="J568" s="99" t="s">
        <v>188</v>
      </c>
      <c r="K568" s="99" t="s">
        <v>5930</v>
      </c>
      <c r="L568" s="99" t="s">
        <v>7004</v>
      </c>
      <c r="M568" s="99" t="s">
        <v>206</v>
      </c>
      <c r="N568" s="99" t="s">
        <v>470</v>
      </c>
      <c r="O568" s="99" t="s">
        <v>208</v>
      </c>
      <c r="P568" s="102">
        <v>0</v>
      </c>
      <c r="Q568" s="102">
        <v>0</v>
      </c>
      <c r="R568" s="102">
        <v>0</v>
      </c>
      <c r="S568" s="99" t="s">
        <v>191</v>
      </c>
      <c r="T568" s="101">
        <v>44412</v>
      </c>
      <c r="U568" s="99" t="s">
        <v>192</v>
      </c>
      <c r="V568" s="102">
        <v>0</v>
      </c>
      <c r="W568" s="99" t="s">
        <v>240</v>
      </c>
      <c r="X568" s="102">
        <v>0</v>
      </c>
      <c r="Y568" s="99"/>
    </row>
    <row r="569" spans="1:25" ht="15" thickBot="1" x14ac:dyDescent="0.35">
      <c r="A569" s="89">
        <v>559</v>
      </c>
      <c r="B569" s="41" t="s">
        <v>7005</v>
      </c>
      <c r="C569" s="99" t="s">
        <v>54</v>
      </c>
      <c r="D569" s="99"/>
      <c r="E569" s="100" t="s">
        <v>7006</v>
      </c>
      <c r="F569" s="101">
        <v>44328</v>
      </c>
      <c r="G569" s="99" t="s">
        <v>194</v>
      </c>
      <c r="H569" s="99" t="s">
        <v>287</v>
      </c>
      <c r="I569" s="99" t="s">
        <v>187</v>
      </c>
      <c r="J569" s="99" t="s">
        <v>188</v>
      </c>
      <c r="K569" s="99" t="s">
        <v>5812</v>
      </c>
      <c r="L569" s="99" t="s">
        <v>7007</v>
      </c>
      <c r="M569" s="99" t="s">
        <v>206</v>
      </c>
      <c r="N569" s="99" t="s">
        <v>470</v>
      </c>
      <c r="O569" s="99" t="s">
        <v>208</v>
      </c>
      <c r="P569" s="102">
        <v>0</v>
      </c>
      <c r="Q569" s="102">
        <v>0</v>
      </c>
      <c r="R569" s="102">
        <v>0</v>
      </c>
      <c r="S569" s="99" t="s">
        <v>191</v>
      </c>
      <c r="T569" s="101">
        <v>44400</v>
      </c>
      <c r="U569" s="99" t="s">
        <v>192</v>
      </c>
      <c r="V569" s="102">
        <v>0</v>
      </c>
      <c r="W569" s="99" t="s">
        <v>240</v>
      </c>
      <c r="X569" s="102">
        <v>0</v>
      </c>
      <c r="Y569" s="99"/>
    </row>
    <row r="570" spans="1:25" ht="15" thickBot="1" x14ac:dyDescent="0.35">
      <c r="A570" s="89">
        <v>560</v>
      </c>
      <c r="B570" s="41" t="s">
        <v>7008</v>
      </c>
      <c r="C570" s="99" t="s">
        <v>54</v>
      </c>
      <c r="D570" s="99"/>
      <c r="E570" s="100" t="s">
        <v>7009</v>
      </c>
      <c r="F570" s="101">
        <v>43637</v>
      </c>
      <c r="G570" s="99" t="s">
        <v>194</v>
      </c>
      <c r="H570" s="99" t="s">
        <v>310</v>
      </c>
      <c r="I570" s="99" t="s">
        <v>196</v>
      </c>
      <c r="J570" s="99" t="s">
        <v>188</v>
      </c>
      <c r="K570" s="99" t="s">
        <v>5805</v>
      </c>
      <c r="L570" s="99" t="s">
        <v>7226</v>
      </c>
      <c r="M570" s="99" t="s">
        <v>206</v>
      </c>
      <c r="N570" s="99" t="s">
        <v>470</v>
      </c>
      <c r="O570" s="99" t="s">
        <v>208</v>
      </c>
      <c r="P570" s="102">
        <v>39380187</v>
      </c>
      <c r="Q570" s="102">
        <v>38437135</v>
      </c>
      <c r="R570" s="102">
        <v>0</v>
      </c>
      <c r="S570" s="99" t="s">
        <v>191</v>
      </c>
      <c r="T570" s="101">
        <v>44238</v>
      </c>
      <c r="U570" s="99" t="s">
        <v>192</v>
      </c>
      <c r="V570" s="102">
        <v>0</v>
      </c>
      <c r="W570" s="99" t="s">
        <v>220</v>
      </c>
      <c r="X570" s="102">
        <v>0</v>
      </c>
      <c r="Y570" s="99"/>
    </row>
    <row r="571" spans="1:25" ht="15" thickBot="1" x14ac:dyDescent="0.35">
      <c r="A571" s="89">
        <v>561</v>
      </c>
      <c r="B571" s="41" t="s">
        <v>7010</v>
      </c>
      <c r="C571" s="99" t="s">
        <v>54</v>
      </c>
      <c r="D571" s="99"/>
      <c r="E571" s="100" t="s">
        <v>7011</v>
      </c>
      <c r="F571" s="101">
        <v>42402</v>
      </c>
      <c r="G571" s="99" t="s">
        <v>194</v>
      </c>
      <c r="H571" s="99" t="s">
        <v>328</v>
      </c>
      <c r="I571" s="99" t="s">
        <v>196</v>
      </c>
      <c r="J571" s="99" t="s">
        <v>188</v>
      </c>
      <c r="K571" s="99" t="s">
        <v>5815</v>
      </c>
      <c r="L571" s="99" t="s">
        <v>7227</v>
      </c>
      <c r="M571" s="99" t="s">
        <v>206</v>
      </c>
      <c r="N571" s="99" t="s">
        <v>470</v>
      </c>
      <c r="O571" s="99" t="s">
        <v>190</v>
      </c>
      <c r="P571" s="102">
        <v>1796828741</v>
      </c>
      <c r="Q571" s="102">
        <v>1395039333</v>
      </c>
      <c r="R571" s="102">
        <v>0</v>
      </c>
      <c r="S571" s="99" t="s">
        <v>191</v>
      </c>
      <c r="T571" s="101">
        <v>44244</v>
      </c>
      <c r="U571" s="99" t="s">
        <v>192</v>
      </c>
      <c r="V571" s="102">
        <v>0</v>
      </c>
      <c r="W571" s="99" t="s">
        <v>240</v>
      </c>
      <c r="X571" s="102">
        <v>0</v>
      </c>
      <c r="Y571" s="99"/>
    </row>
    <row r="572" spans="1:25" ht="15" thickBot="1" x14ac:dyDescent="0.35">
      <c r="A572" s="89">
        <v>562</v>
      </c>
      <c r="B572" s="41" t="s">
        <v>7012</v>
      </c>
      <c r="C572" s="99" t="s">
        <v>54</v>
      </c>
      <c r="D572" s="99"/>
      <c r="E572" s="100" t="s">
        <v>7013</v>
      </c>
      <c r="F572" s="101">
        <v>43426</v>
      </c>
      <c r="G572" s="99" t="s">
        <v>194</v>
      </c>
      <c r="H572" s="99" t="s">
        <v>328</v>
      </c>
      <c r="I572" s="99" t="s">
        <v>196</v>
      </c>
      <c r="J572" s="99" t="s">
        <v>188</v>
      </c>
      <c r="K572" s="99" t="s">
        <v>5984</v>
      </c>
      <c r="L572" s="99" t="s">
        <v>7228</v>
      </c>
      <c r="M572" s="99" t="s">
        <v>235</v>
      </c>
      <c r="N572" s="99" t="s">
        <v>757</v>
      </c>
      <c r="O572" s="99" t="s">
        <v>208</v>
      </c>
      <c r="P572" s="102">
        <v>1218190222</v>
      </c>
      <c r="Q572" s="102">
        <v>0</v>
      </c>
      <c r="R572" s="102">
        <v>0</v>
      </c>
      <c r="S572" s="99" t="s">
        <v>191</v>
      </c>
      <c r="T572" s="101">
        <v>44245</v>
      </c>
      <c r="U572" s="99" t="s">
        <v>192</v>
      </c>
      <c r="V572" s="102">
        <v>0</v>
      </c>
      <c r="W572" s="99" t="s">
        <v>202</v>
      </c>
      <c r="X572" s="102">
        <v>0</v>
      </c>
      <c r="Y572" s="99"/>
    </row>
    <row r="573" spans="1:25" ht="15" thickBot="1" x14ac:dyDescent="0.35">
      <c r="A573" s="89">
        <v>563</v>
      </c>
      <c r="B573" s="41" t="s">
        <v>7014</v>
      </c>
      <c r="C573" s="99" t="s">
        <v>54</v>
      </c>
      <c r="D573" s="99"/>
      <c r="E573" s="100" t="s">
        <v>7015</v>
      </c>
      <c r="F573" s="101">
        <v>42846</v>
      </c>
      <c r="G573" s="99" t="s">
        <v>194</v>
      </c>
      <c r="H573" s="99" t="s">
        <v>328</v>
      </c>
      <c r="I573" s="99" t="s">
        <v>196</v>
      </c>
      <c r="J573" s="99" t="s">
        <v>188</v>
      </c>
      <c r="K573" s="99" t="s">
        <v>5893</v>
      </c>
      <c r="L573" s="99" t="s">
        <v>7229</v>
      </c>
      <c r="M573" s="99" t="s">
        <v>277</v>
      </c>
      <c r="N573" s="99" t="s">
        <v>1273</v>
      </c>
      <c r="O573" s="99" t="s">
        <v>208</v>
      </c>
      <c r="P573" s="102">
        <v>1216079755</v>
      </c>
      <c r="Q573" s="102">
        <v>1048404250</v>
      </c>
      <c r="R573" s="102">
        <v>0</v>
      </c>
      <c r="S573" s="99" t="s">
        <v>191</v>
      </c>
      <c r="T573" s="101">
        <v>44243</v>
      </c>
      <c r="U573" s="99" t="s">
        <v>192</v>
      </c>
      <c r="V573" s="102">
        <v>0</v>
      </c>
      <c r="W573" s="99" t="s">
        <v>202</v>
      </c>
      <c r="X573" s="102">
        <v>0</v>
      </c>
      <c r="Y573" s="99"/>
    </row>
    <row r="574" spans="1:25" ht="15" thickBot="1" x14ac:dyDescent="0.35">
      <c r="A574" s="89">
        <v>564</v>
      </c>
      <c r="B574" s="41" t="s">
        <v>7016</v>
      </c>
      <c r="C574" s="99" t="s">
        <v>54</v>
      </c>
      <c r="D574" s="99"/>
      <c r="E574" s="100" t="s">
        <v>7017</v>
      </c>
      <c r="F574" s="101">
        <v>43545</v>
      </c>
      <c r="G574" s="99" t="s">
        <v>194</v>
      </c>
      <c r="H574" s="99" t="s">
        <v>328</v>
      </c>
      <c r="I574" s="99" t="s">
        <v>196</v>
      </c>
      <c r="J574" s="99" t="s">
        <v>188</v>
      </c>
      <c r="K574" s="99" t="s">
        <v>5805</v>
      </c>
      <c r="L574" s="99" t="s">
        <v>7230</v>
      </c>
      <c r="M574" s="99" t="s">
        <v>277</v>
      </c>
      <c r="N574" s="99" t="s">
        <v>1273</v>
      </c>
      <c r="O574" s="99" t="s">
        <v>208</v>
      </c>
      <c r="P574" s="102">
        <v>207104858</v>
      </c>
      <c r="Q574" s="102">
        <v>200000000</v>
      </c>
      <c r="R574" s="102">
        <v>0</v>
      </c>
      <c r="S574" s="99" t="s">
        <v>191</v>
      </c>
      <c r="T574" s="101">
        <v>44231</v>
      </c>
      <c r="U574" s="99" t="s">
        <v>192</v>
      </c>
      <c r="V574" s="102">
        <v>0</v>
      </c>
      <c r="W574" s="99" t="s">
        <v>266</v>
      </c>
      <c r="X574" s="102">
        <v>0</v>
      </c>
      <c r="Y574" s="99"/>
    </row>
    <row r="575" spans="1:25" ht="15" thickBot="1" x14ac:dyDescent="0.35">
      <c r="A575" s="89">
        <v>565</v>
      </c>
      <c r="B575" s="41" t="s">
        <v>7018</v>
      </c>
      <c r="C575" s="99" t="s">
        <v>54</v>
      </c>
      <c r="D575" s="99"/>
      <c r="E575" s="100" t="s">
        <v>7019</v>
      </c>
      <c r="F575" s="101">
        <v>44105</v>
      </c>
      <c r="G575" s="99" t="s">
        <v>194</v>
      </c>
      <c r="H575" s="99" t="s">
        <v>297</v>
      </c>
      <c r="I575" s="99" t="s">
        <v>196</v>
      </c>
      <c r="J575" s="99" t="s">
        <v>188</v>
      </c>
      <c r="K575" s="99" t="s">
        <v>5812</v>
      </c>
      <c r="L575" s="99" t="s">
        <v>7020</v>
      </c>
      <c r="M575" s="99" t="s">
        <v>206</v>
      </c>
      <c r="N575" s="99" t="s">
        <v>470</v>
      </c>
      <c r="O575" s="99" t="s">
        <v>219</v>
      </c>
      <c r="P575" s="102">
        <v>9847155819</v>
      </c>
      <c r="Q575" s="102">
        <v>0</v>
      </c>
      <c r="R575" s="102">
        <v>0</v>
      </c>
      <c r="S575" s="99" t="s">
        <v>191</v>
      </c>
      <c r="T575" s="101">
        <v>44245</v>
      </c>
      <c r="U575" s="99" t="s">
        <v>201</v>
      </c>
      <c r="V575" s="102">
        <v>1504195808</v>
      </c>
      <c r="W575" s="99" t="s">
        <v>272</v>
      </c>
      <c r="X575" s="102">
        <v>0</v>
      </c>
      <c r="Y575" s="99" t="s">
        <v>7021</v>
      </c>
    </row>
    <row r="576" spans="1:25" ht="15" thickBot="1" x14ac:dyDescent="0.35">
      <c r="A576" s="89">
        <v>566</v>
      </c>
      <c r="B576" s="41" t="s">
        <v>7022</v>
      </c>
      <c r="C576" s="99" t="s">
        <v>54</v>
      </c>
      <c r="D576" s="99"/>
      <c r="E576" s="100" t="s">
        <v>7023</v>
      </c>
      <c r="F576" s="101">
        <v>42653</v>
      </c>
      <c r="G576" s="99" t="s">
        <v>210</v>
      </c>
      <c r="H576" s="99" t="s">
        <v>314</v>
      </c>
      <c r="I576" s="99" t="s">
        <v>196</v>
      </c>
      <c r="J576" s="99" t="s">
        <v>188</v>
      </c>
      <c r="K576" s="99" t="s">
        <v>5794</v>
      </c>
      <c r="L576" s="99" t="s">
        <v>7231</v>
      </c>
      <c r="M576" s="99" t="s">
        <v>277</v>
      </c>
      <c r="N576" s="99" t="s">
        <v>1273</v>
      </c>
      <c r="O576" s="99" t="s">
        <v>208</v>
      </c>
      <c r="P576" s="102">
        <v>17556060</v>
      </c>
      <c r="Q576" s="102">
        <v>13789100</v>
      </c>
      <c r="R576" s="102">
        <v>0</v>
      </c>
      <c r="S576" s="99" t="s">
        <v>191</v>
      </c>
      <c r="T576" s="101">
        <v>44280</v>
      </c>
      <c r="U576" s="99" t="s">
        <v>192</v>
      </c>
      <c r="V576" s="102">
        <v>0</v>
      </c>
      <c r="W576" s="99" t="s">
        <v>232</v>
      </c>
      <c r="X576" s="102">
        <v>0</v>
      </c>
      <c r="Y576" s="99"/>
    </row>
    <row r="577" spans="1:25" ht="15" thickBot="1" x14ac:dyDescent="0.35">
      <c r="A577" s="89">
        <v>567</v>
      </c>
      <c r="B577" s="41" t="s">
        <v>7024</v>
      </c>
      <c r="C577" s="99" t="s">
        <v>54</v>
      </c>
      <c r="D577" s="99"/>
      <c r="E577" s="100" t="s">
        <v>7025</v>
      </c>
      <c r="F577" s="101">
        <v>42221</v>
      </c>
      <c r="G577" s="99" t="s">
        <v>194</v>
      </c>
      <c r="H577" s="99" t="s">
        <v>328</v>
      </c>
      <c r="I577" s="99" t="s">
        <v>196</v>
      </c>
      <c r="J577" s="99" t="s">
        <v>188</v>
      </c>
      <c r="K577" s="99" t="s">
        <v>5827</v>
      </c>
      <c r="L577" s="99" t="s">
        <v>7232</v>
      </c>
      <c r="M577" s="99" t="s">
        <v>206</v>
      </c>
      <c r="N577" s="99" t="s">
        <v>470</v>
      </c>
      <c r="O577" s="99" t="s">
        <v>190</v>
      </c>
      <c r="P577" s="102">
        <v>2570166840</v>
      </c>
      <c r="Q577" s="102">
        <v>2016762910</v>
      </c>
      <c r="R577" s="102">
        <v>0</v>
      </c>
      <c r="S577" s="99" t="s">
        <v>191</v>
      </c>
      <c r="T577" s="101">
        <v>44260</v>
      </c>
      <c r="U577" s="99" t="s">
        <v>192</v>
      </c>
      <c r="V577" s="102">
        <v>0</v>
      </c>
      <c r="W577" s="99" t="s">
        <v>240</v>
      </c>
      <c r="X577" s="102">
        <v>0</v>
      </c>
      <c r="Y577" s="99"/>
    </row>
    <row r="578" spans="1:25" ht="15" thickBot="1" x14ac:dyDescent="0.35">
      <c r="A578" s="89">
        <v>568</v>
      </c>
      <c r="B578" s="41" t="s">
        <v>7026</v>
      </c>
      <c r="C578" s="99" t="s">
        <v>54</v>
      </c>
      <c r="D578" s="99"/>
      <c r="E578" s="100" t="s">
        <v>7027</v>
      </c>
      <c r="F578" s="101">
        <v>40983</v>
      </c>
      <c r="G578" s="99" t="s">
        <v>194</v>
      </c>
      <c r="H578" s="99" t="s">
        <v>291</v>
      </c>
      <c r="I578" s="99" t="s">
        <v>187</v>
      </c>
      <c r="J578" s="99" t="s">
        <v>188</v>
      </c>
      <c r="K578" s="99" t="s">
        <v>5827</v>
      </c>
      <c r="L578" s="99" t="s">
        <v>7233</v>
      </c>
      <c r="M578" s="99" t="s">
        <v>206</v>
      </c>
      <c r="N578" s="99" t="s">
        <v>470</v>
      </c>
      <c r="O578" s="99" t="s">
        <v>190</v>
      </c>
      <c r="P578" s="102">
        <v>183858914</v>
      </c>
      <c r="Q578" s="102">
        <v>0</v>
      </c>
      <c r="R578" s="102">
        <v>0</v>
      </c>
      <c r="S578" s="99" t="s">
        <v>191</v>
      </c>
      <c r="T578" s="101">
        <v>44223</v>
      </c>
      <c r="U578" s="99" t="s">
        <v>192</v>
      </c>
      <c r="V578" s="102">
        <v>28226954</v>
      </c>
      <c r="W578" s="99" t="s">
        <v>240</v>
      </c>
      <c r="X578" s="102">
        <v>0</v>
      </c>
      <c r="Y578" s="99" t="s">
        <v>7028</v>
      </c>
    </row>
    <row r="579" spans="1:25" ht="15" thickBot="1" x14ac:dyDescent="0.35">
      <c r="A579" s="89">
        <v>569</v>
      </c>
      <c r="B579" s="41" t="s">
        <v>7029</v>
      </c>
      <c r="C579" s="99" t="s">
        <v>54</v>
      </c>
      <c r="D579" s="99"/>
      <c r="E579" s="100" t="s">
        <v>7030</v>
      </c>
      <c r="F579" s="101">
        <v>44167</v>
      </c>
      <c r="G579" s="99" t="s">
        <v>194</v>
      </c>
      <c r="H579" s="99" t="s">
        <v>310</v>
      </c>
      <c r="I579" s="99" t="s">
        <v>196</v>
      </c>
      <c r="J579" s="99" t="s">
        <v>188</v>
      </c>
      <c r="K579" s="99" t="s">
        <v>5794</v>
      </c>
      <c r="L579" s="99" t="s">
        <v>7234</v>
      </c>
      <c r="M579" s="99" t="s">
        <v>189</v>
      </c>
      <c r="N579" s="99" t="s">
        <v>305</v>
      </c>
      <c r="O579" s="99" t="s">
        <v>208</v>
      </c>
      <c r="P579" s="102">
        <v>2343726</v>
      </c>
      <c r="Q579" s="102">
        <v>2343726</v>
      </c>
      <c r="R579" s="102">
        <v>0</v>
      </c>
      <c r="S579" s="99" t="s">
        <v>191</v>
      </c>
      <c r="T579" s="101">
        <v>44300</v>
      </c>
      <c r="U579" s="99" t="s">
        <v>192</v>
      </c>
      <c r="V579" s="102">
        <v>0</v>
      </c>
      <c r="W579" s="99" t="s">
        <v>269</v>
      </c>
      <c r="X579" s="102">
        <v>0</v>
      </c>
      <c r="Y579" s="99"/>
    </row>
    <row r="580" spans="1:25" ht="15" thickBot="1" x14ac:dyDescent="0.35">
      <c r="A580" s="89">
        <v>570</v>
      </c>
      <c r="B580" s="41" t="s">
        <v>7031</v>
      </c>
      <c r="C580" s="99" t="s">
        <v>54</v>
      </c>
      <c r="D580" s="99"/>
      <c r="E580" s="100" t="s">
        <v>7032</v>
      </c>
      <c r="F580" s="101">
        <v>43531</v>
      </c>
      <c r="G580" s="99" t="s">
        <v>194</v>
      </c>
      <c r="H580" s="99" t="s">
        <v>328</v>
      </c>
      <c r="I580" s="99" t="s">
        <v>205</v>
      </c>
      <c r="J580" s="99" t="s">
        <v>188</v>
      </c>
      <c r="K580" s="99" t="s">
        <v>5893</v>
      </c>
      <c r="L580" s="99" t="s">
        <v>7235</v>
      </c>
      <c r="M580" s="99" t="s">
        <v>231</v>
      </c>
      <c r="N580" s="99" t="s">
        <v>731</v>
      </c>
      <c r="O580" s="99" t="s">
        <v>190</v>
      </c>
      <c r="P580" s="102">
        <v>702242400</v>
      </c>
      <c r="Q580" s="102">
        <v>414058000</v>
      </c>
      <c r="R580" s="102">
        <v>0</v>
      </c>
      <c r="S580" s="99" t="s">
        <v>191</v>
      </c>
      <c r="T580" s="101">
        <v>44301</v>
      </c>
      <c r="U580" s="99" t="s">
        <v>192</v>
      </c>
      <c r="V580" s="102">
        <v>0</v>
      </c>
      <c r="W580" s="99" t="s">
        <v>240</v>
      </c>
      <c r="X580" s="102">
        <v>0</v>
      </c>
      <c r="Y580" s="99"/>
    </row>
    <row r="581" spans="1:25" ht="15" thickBot="1" x14ac:dyDescent="0.35">
      <c r="A581" s="89">
        <v>571</v>
      </c>
      <c r="B581" s="41" t="s">
        <v>7033</v>
      </c>
      <c r="C581" s="99" t="s">
        <v>54</v>
      </c>
      <c r="D581" s="99"/>
      <c r="E581" s="100" t="s">
        <v>7034</v>
      </c>
      <c r="F581" s="101">
        <v>41393</v>
      </c>
      <c r="G581" s="99" t="s">
        <v>194</v>
      </c>
      <c r="H581" s="99" t="s">
        <v>328</v>
      </c>
      <c r="I581" s="99" t="s">
        <v>196</v>
      </c>
      <c r="J581" s="99" t="s">
        <v>188</v>
      </c>
      <c r="K581" s="99" t="s">
        <v>5812</v>
      </c>
      <c r="L581" s="99" t="s">
        <v>7236</v>
      </c>
      <c r="M581" s="99" t="s">
        <v>206</v>
      </c>
      <c r="N581" s="99" t="s">
        <v>470</v>
      </c>
      <c r="O581" s="99" t="s">
        <v>190</v>
      </c>
      <c r="P581" s="102">
        <v>3285675023</v>
      </c>
      <c r="Q581" s="102">
        <v>0</v>
      </c>
      <c r="R581" s="102">
        <v>0</v>
      </c>
      <c r="S581" s="99" t="s">
        <v>191</v>
      </c>
      <c r="T581" s="101">
        <v>44246</v>
      </c>
      <c r="U581" s="99" t="s">
        <v>192</v>
      </c>
      <c r="V581" s="102">
        <v>0</v>
      </c>
      <c r="W581" s="99" t="s">
        <v>240</v>
      </c>
      <c r="X581" s="102">
        <v>0</v>
      </c>
      <c r="Y581" s="99"/>
    </row>
    <row r="582" spans="1:25" ht="15" thickBot="1" x14ac:dyDescent="0.35">
      <c r="A582" s="89">
        <v>572</v>
      </c>
      <c r="B582" s="41" t="s">
        <v>7035</v>
      </c>
      <c r="C582" s="99" t="s">
        <v>54</v>
      </c>
      <c r="D582" s="99"/>
      <c r="E582" s="100" t="s">
        <v>7036</v>
      </c>
      <c r="F582" s="101">
        <v>43560</v>
      </c>
      <c r="G582" s="99" t="s">
        <v>194</v>
      </c>
      <c r="H582" s="99" t="s">
        <v>328</v>
      </c>
      <c r="I582" s="99" t="s">
        <v>196</v>
      </c>
      <c r="J582" s="99" t="s">
        <v>188</v>
      </c>
      <c r="K582" s="99" t="s">
        <v>5984</v>
      </c>
      <c r="L582" s="99" t="s">
        <v>7237</v>
      </c>
      <c r="M582" s="99" t="s">
        <v>231</v>
      </c>
      <c r="N582" s="99" t="s">
        <v>731</v>
      </c>
      <c r="O582" s="99" t="s">
        <v>208</v>
      </c>
      <c r="P582" s="102">
        <v>438901500</v>
      </c>
      <c r="Q582" s="102">
        <v>413229884</v>
      </c>
      <c r="R582" s="102">
        <v>0</v>
      </c>
      <c r="S582" s="99" t="s">
        <v>191</v>
      </c>
      <c r="T582" s="101">
        <v>44320</v>
      </c>
      <c r="U582" s="99" t="s">
        <v>192</v>
      </c>
      <c r="V582" s="102">
        <v>0</v>
      </c>
      <c r="W582" s="99" t="s">
        <v>266</v>
      </c>
      <c r="X582" s="102">
        <v>0</v>
      </c>
      <c r="Y582" s="99"/>
    </row>
    <row r="583" spans="1:25" ht="15" thickBot="1" x14ac:dyDescent="0.35">
      <c r="A583" s="89">
        <v>573</v>
      </c>
      <c r="B583" s="41" t="s">
        <v>7037</v>
      </c>
      <c r="C583" s="99" t="s">
        <v>54</v>
      </c>
      <c r="D583" s="99"/>
      <c r="E583" s="100" t="s">
        <v>7038</v>
      </c>
      <c r="F583" s="101">
        <v>39682</v>
      </c>
      <c r="G583" s="99" t="s">
        <v>194</v>
      </c>
      <c r="H583" s="99" t="s">
        <v>328</v>
      </c>
      <c r="I583" s="99" t="s">
        <v>196</v>
      </c>
      <c r="J583" s="99" t="s">
        <v>188</v>
      </c>
      <c r="K583" s="99" t="s">
        <v>5805</v>
      </c>
      <c r="L583" s="99" t="s">
        <v>7238</v>
      </c>
      <c r="M583" s="99" t="s">
        <v>255</v>
      </c>
      <c r="N583" s="99" t="s">
        <v>990</v>
      </c>
      <c r="O583" s="99" t="s">
        <v>190</v>
      </c>
      <c r="P583" s="102">
        <v>1772126194</v>
      </c>
      <c r="Q583" s="102">
        <v>1330206636</v>
      </c>
      <c r="R583" s="102">
        <v>0</v>
      </c>
      <c r="S583" s="99" t="s">
        <v>191</v>
      </c>
      <c r="T583" s="101">
        <v>44244</v>
      </c>
      <c r="U583" s="99" t="s">
        <v>192</v>
      </c>
      <c r="V583" s="102">
        <v>0</v>
      </c>
      <c r="W583" s="99" t="s">
        <v>240</v>
      </c>
      <c r="X583" s="102">
        <v>0</v>
      </c>
      <c r="Y583" s="99"/>
    </row>
    <row r="584" spans="1:25" ht="15" thickBot="1" x14ac:dyDescent="0.35">
      <c r="A584" s="89">
        <v>574</v>
      </c>
      <c r="B584" s="41" t="s">
        <v>7039</v>
      </c>
      <c r="C584" s="99" t="s">
        <v>54</v>
      </c>
      <c r="D584" s="99"/>
      <c r="E584" s="100" t="s">
        <v>7040</v>
      </c>
      <c r="F584" s="101">
        <v>43552</v>
      </c>
      <c r="G584" s="99" t="s">
        <v>194</v>
      </c>
      <c r="H584" s="99" t="s">
        <v>328</v>
      </c>
      <c r="I584" s="99" t="s">
        <v>196</v>
      </c>
      <c r="J584" s="99" t="s">
        <v>188</v>
      </c>
      <c r="K584" s="99" t="s">
        <v>5794</v>
      </c>
      <c r="L584" s="99" t="s">
        <v>7239</v>
      </c>
      <c r="M584" s="99" t="s">
        <v>231</v>
      </c>
      <c r="N584" s="99" t="s">
        <v>731</v>
      </c>
      <c r="O584" s="99" t="s">
        <v>208</v>
      </c>
      <c r="P584" s="102">
        <v>1053363600</v>
      </c>
      <c r="Q584" s="102">
        <v>414058000</v>
      </c>
      <c r="R584" s="102">
        <v>0</v>
      </c>
      <c r="S584" s="99" t="s">
        <v>191</v>
      </c>
      <c r="T584" s="101">
        <v>44328</v>
      </c>
      <c r="U584" s="99" t="s">
        <v>192</v>
      </c>
      <c r="V584" s="102">
        <v>0</v>
      </c>
      <c r="W584" s="99" t="s">
        <v>266</v>
      </c>
      <c r="X584" s="102">
        <v>0</v>
      </c>
      <c r="Y584" s="99"/>
    </row>
    <row r="585" spans="1:25" ht="15" thickBot="1" x14ac:dyDescent="0.35">
      <c r="A585" s="89">
        <v>575</v>
      </c>
      <c r="B585" s="41" t="s">
        <v>7041</v>
      </c>
      <c r="C585" s="99" t="s">
        <v>54</v>
      </c>
      <c r="D585" s="99"/>
      <c r="E585" s="100" t="s">
        <v>7042</v>
      </c>
      <c r="F585" s="101">
        <v>44067</v>
      </c>
      <c r="G585" s="99" t="s">
        <v>194</v>
      </c>
      <c r="H585" s="99" t="s">
        <v>303</v>
      </c>
      <c r="I585" s="99" t="s">
        <v>196</v>
      </c>
      <c r="J585" s="99" t="s">
        <v>188</v>
      </c>
      <c r="K585" s="99" t="s">
        <v>5984</v>
      </c>
      <c r="L585" s="99" t="s">
        <v>7240</v>
      </c>
      <c r="M585" s="99" t="s">
        <v>251</v>
      </c>
      <c r="N585" s="99" t="s">
        <v>974</v>
      </c>
      <c r="O585" s="99" t="s">
        <v>219</v>
      </c>
      <c r="P585" s="102">
        <v>0</v>
      </c>
      <c r="Q585" s="102">
        <v>0</v>
      </c>
      <c r="R585" s="102">
        <v>0</v>
      </c>
      <c r="S585" s="99" t="s">
        <v>191</v>
      </c>
      <c r="T585" s="101">
        <v>44307</v>
      </c>
      <c r="U585" s="99" t="s">
        <v>192</v>
      </c>
      <c r="V585" s="102">
        <v>0</v>
      </c>
      <c r="W585" s="99" t="s">
        <v>240</v>
      </c>
      <c r="X585" s="102">
        <v>0</v>
      </c>
      <c r="Y585" s="99"/>
    </row>
    <row r="586" spans="1:25" ht="15" thickBot="1" x14ac:dyDescent="0.35">
      <c r="A586" s="89">
        <v>576</v>
      </c>
      <c r="B586" s="41" t="s">
        <v>7043</v>
      </c>
      <c r="C586" s="99" t="s">
        <v>54</v>
      </c>
      <c r="D586" s="99"/>
      <c r="E586" s="100" t="s">
        <v>7044</v>
      </c>
      <c r="F586" s="101">
        <v>44082</v>
      </c>
      <c r="G586" s="99" t="s">
        <v>194</v>
      </c>
      <c r="H586" s="99" t="s">
        <v>303</v>
      </c>
      <c r="I586" s="99" t="s">
        <v>205</v>
      </c>
      <c r="J586" s="99" t="s">
        <v>188</v>
      </c>
      <c r="K586" s="99" t="s">
        <v>5984</v>
      </c>
      <c r="L586" s="99" t="s">
        <v>7241</v>
      </c>
      <c r="M586" s="99" t="s">
        <v>251</v>
      </c>
      <c r="N586" s="99" t="s">
        <v>974</v>
      </c>
      <c r="O586" s="99" t="s">
        <v>219</v>
      </c>
      <c r="P586" s="102">
        <v>0</v>
      </c>
      <c r="Q586" s="102">
        <v>0</v>
      </c>
      <c r="R586" s="102">
        <v>0</v>
      </c>
      <c r="S586" s="99" t="s">
        <v>191</v>
      </c>
      <c r="T586" s="101">
        <v>44307</v>
      </c>
      <c r="U586" s="99" t="s">
        <v>192</v>
      </c>
      <c r="V586" s="102">
        <v>0</v>
      </c>
      <c r="W586" s="99" t="s">
        <v>240</v>
      </c>
      <c r="X586" s="102">
        <v>0</v>
      </c>
      <c r="Y586" s="99"/>
    </row>
    <row r="587" spans="1:25" ht="15" thickBot="1" x14ac:dyDescent="0.35">
      <c r="A587" s="89">
        <v>577</v>
      </c>
      <c r="B587" s="41" t="s">
        <v>7045</v>
      </c>
      <c r="C587" s="99" t="s">
        <v>54</v>
      </c>
      <c r="D587" s="99"/>
      <c r="E587" s="100" t="s">
        <v>7046</v>
      </c>
      <c r="F587" s="101">
        <v>42636</v>
      </c>
      <c r="G587" s="99" t="s">
        <v>210</v>
      </c>
      <c r="H587" s="99" t="s">
        <v>314</v>
      </c>
      <c r="I587" s="99" t="s">
        <v>196</v>
      </c>
      <c r="J587" s="99" t="s">
        <v>188</v>
      </c>
      <c r="K587" s="99" t="s">
        <v>5857</v>
      </c>
      <c r="L587" s="99" t="s">
        <v>7242</v>
      </c>
      <c r="M587" s="99" t="s">
        <v>277</v>
      </c>
      <c r="N587" s="99" t="s">
        <v>1273</v>
      </c>
      <c r="O587" s="99" t="s">
        <v>190</v>
      </c>
      <c r="P587" s="102">
        <v>65346469</v>
      </c>
      <c r="Q587" s="102">
        <v>13789100</v>
      </c>
      <c r="R587" s="102">
        <v>0</v>
      </c>
      <c r="S587" s="99" t="s">
        <v>191</v>
      </c>
      <c r="T587" s="101">
        <v>44305</v>
      </c>
      <c r="U587" s="99" t="s">
        <v>192</v>
      </c>
      <c r="V587" s="102">
        <v>0</v>
      </c>
      <c r="W587" s="99" t="s">
        <v>232</v>
      </c>
      <c r="X587" s="102">
        <v>0</v>
      </c>
      <c r="Y587" s="99"/>
    </row>
    <row r="588" spans="1:25" ht="15" thickBot="1" x14ac:dyDescent="0.35">
      <c r="A588" s="89">
        <v>578</v>
      </c>
      <c r="B588" s="41" t="s">
        <v>7047</v>
      </c>
      <c r="C588" s="99" t="s">
        <v>54</v>
      </c>
      <c r="D588" s="99"/>
      <c r="E588" s="100" t="s">
        <v>7048</v>
      </c>
      <c r="F588" s="101">
        <v>41794</v>
      </c>
      <c r="G588" s="99" t="s">
        <v>194</v>
      </c>
      <c r="H588" s="99" t="s">
        <v>328</v>
      </c>
      <c r="I588" s="99" t="s">
        <v>196</v>
      </c>
      <c r="J588" s="99" t="s">
        <v>188</v>
      </c>
      <c r="K588" s="99" t="s">
        <v>5812</v>
      </c>
      <c r="L588" s="99" t="s">
        <v>7243</v>
      </c>
      <c r="M588" s="99" t="s">
        <v>207</v>
      </c>
      <c r="N588" s="99" t="s">
        <v>472</v>
      </c>
      <c r="O588" s="99" t="s">
        <v>190</v>
      </c>
      <c r="P588" s="102">
        <v>1243003581</v>
      </c>
      <c r="Q588" s="102">
        <v>967372000</v>
      </c>
      <c r="R588" s="102">
        <v>0</v>
      </c>
      <c r="S588" s="99" t="s">
        <v>191</v>
      </c>
      <c r="T588" s="101">
        <v>44330</v>
      </c>
      <c r="U588" s="99" t="s">
        <v>192</v>
      </c>
      <c r="V588" s="102">
        <v>0</v>
      </c>
      <c r="W588" s="99" t="s">
        <v>240</v>
      </c>
      <c r="X588" s="102">
        <v>0</v>
      </c>
      <c r="Y588" s="99"/>
    </row>
    <row r="589" spans="1:25" ht="15" thickBot="1" x14ac:dyDescent="0.35">
      <c r="A589" s="89">
        <v>579</v>
      </c>
      <c r="B589" s="41" t="s">
        <v>7049</v>
      </c>
      <c r="C589" s="99" t="s">
        <v>54</v>
      </c>
      <c r="D589" s="99"/>
      <c r="E589" s="100" t="s">
        <v>7050</v>
      </c>
      <c r="F589" s="101">
        <v>43231</v>
      </c>
      <c r="G589" s="99" t="s">
        <v>194</v>
      </c>
      <c r="H589" s="99" t="s">
        <v>310</v>
      </c>
      <c r="I589" s="99" t="s">
        <v>226</v>
      </c>
      <c r="J589" s="99" t="s">
        <v>188</v>
      </c>
      <c r="K589" s="99" t="s">
        <v>5984</v>
      </c>
      <c r="L589" s="99" t="s">
        <v>7244</v>
      </c>
      <c r="M589" s="99" t="s">
        <v>189</v>
      </c>
      <c r="N589" s="99" t="s">
        <v>305</v>
      </c>
      <c r="O589" s="99" t="s">
        <v>219</v>
      </c>
      <c r="P589" s="102">
        <v>54039963</v>
      </c>
      <c r="Q589" s="102">
        <v>50921653</v>
      </c>
      <c r="R589" s="102">
        <v>0</v>
      </c>
      <c r="S589" s="99" t="s">
        <v>191</v>
      </c>
      <c r="T589" s="101">
        <v>44334</v>
      </c>
      <c r="U589" s="99" t="s">
        <v>192</v>
      </c>
      <c r="V589" s="102">
        <v>0</v>
      </c>
      <c r="W589" s="99" t="s">
        <v>240</v>
      </c>
      <c r="X589" s="102">
        <v>0</v>
      </c>
      <c r="Y589" s="99"/>
    </row>
    <row r="590" spans="1:25" ht="15" thickBot="1" x14ac:dyDescent="0.35">
      <c r="A590" s="89">
        <v>580</v>
      </c>
      <c r="B590" s="41" t="s">
        <v>7051</v>
      </c>
      <c r="C590" s="99" t="s">
        <v>54</v>
      </c>
      <c r="D590" s="99"/>
      <c r="E590" s="100" t="s">
        <v>7052</v>
      </c>
      <c r="F590" s="101">
        <v>43717</v>
      </c>
      <c r="G590" s="99" t="s">
        <v>194</v>
      </c>
      <c r="H590" s="99" t="s">
        <v>310</v>
      </c>
      <c r="I590" s="99" t="s">
        <v>196</v>
      </c>
      <c r="J590" s="99" t="s">
        <v>188</v>
      </c>
      <c r="K590" s="99" t="s">
        <v>5930</v>
      </c>
      <c r="L590" s="99" t="s">
        <v>6043</v>
      </c>
      <c r="M590" s="99" t="s">
        <v>206</v>
      </c>
      <c r="N590" s="99" t="s">
        <v>470</v>
      </c>
      <c r="O590" s="99" t="s">
        <v>208</v>
      </c>
      <c r="P590" s="102">
        <v>50630202</v>
      </c>
      <c r="Q590" s="102">
        <v>49682378</v>
      </c>
      <c r="R590" s="102">
        <v>0</v>
      </c>
      <c r="S590" s="99" t="s">
        <v>191</v>
      </c>
      <c r="T590" s="101">
        <v>44385</v>
      </c>
      <c r="U590" s="99" t="s">
        <v>192</v>
      </c>
      <c r="V590" s="102">
        <v>0</v>
      </c>
      <c r="W590" s="99" t="s">
        <v>220</v>
      </c>
      <c r="X590" s="102">
        <v>0</v>
      </c>
      <c r="Y590" s="99"/>
    </row>
    <row r="591" spans="1:25" ht="15" thickBot="1" x14ac:dyDescent="0.35">
      <c r="A591" s="89">
        <v>581</v>
      </c>
      <c r="B591" s="41" t="s">
        <v>7053</v>
      </c>
      <c r="C591" s="99" t="s">
        <v>54</v>
      </c>
      <c r="D591" s="99"/>
      <c r="E591" s="100" t="s">
        <v>7054</v>
      </c>
      <c r="F591" s="101">
        <v>42902</v>
      </c>
      <c r="G591" s="99" t="s">
        <v>194</v>
      </c>
      <c r="H591" s="99" t="s">
        <v>318</v>
      </c>
      <c r="I591" s="99" t="s">
        <v>196</v>
      </c>
      <c r="J591" s="99" t="s">
        <v>188</v>
      </c>
      <c r="K591" s="99" t="s">
        <v>5912</v>
      </c>
      <c r="L591" s="99" t="s">
        <v>7245</v>
      </c>
      <c r="M591" s="99" t="s">
        <v>218</v>
      </c>
      <c r="N591" s="99" t="s">
        <v>643</v>
      </c>
      <c r="O591" s="99" t="s">
        <v>190</v>
      </c>
      <c r="P591" s="102">
        <v>0</v>
      </c>
      <c r="Q591" s="102">
        <v>0</v>
      </c>
      <c r="R591" s="102">
        <v>0</v>
      </c>
      <c r="S591" s="99" t="s">
        <v>191</v>
      </c>
      <c r="T591" s="101">
        <v>44393</v>
      </c>
      <c r="U591" s="99" t="s">
        <v>192</v>
      </c>
      <c r="V591" s="102">
        <v>0</v>
      </c>
      <c r="W591" s="99" t="s">
        <v>240</v>
      </c>
      <c r="X591" s="102">
        <v>0</v>
      </c>
      <c r="Y591" s="99"/>
    </row>
    <row r="592" spans="1:25" ht="15" thickBot="1" x14ac:dyDescent="0.35">
      <c r="A592" s="89">
        <v>582</v>
      </c>
      <c r="B592" s="41" t="s">
        <v>7055</v>
      </c>
      <c r="C592" s="99" t="s">
        <v>54</v>
      </c>
      <c r="D592" s="99"/>
      <c r="E592" s="100" t="s">
        <v>7056</v>
      </c>
      <c r="F592" s="101">
        <v>42524</v>
      </c>
      <c r="G592" s="99" t="s">
        <v>194</v>
      </c>
      <c r="H592" s="99" t="s">
        <v>328</v>
      </c>
      <c r="I592" s="99" t="s">
        <v>196</v>
      </c>
      <c r="J592" s="99" t="s">
        <v>188</v>
      </c>
      <c r="K592" s="99" t="s">
        <v>5812</v>
      </c>
      <c r="L592" s="99" t="s">
        <v>7246</v>
      </c>
      <c r="M592" s="99" t="s">
        <v>207</v>
      </c>
      <c r="N592" s="99" t="s">
        <v>472</v>
      </c>
      <c r="O592" s="99" t="s">
        <v>190</v>
      </c>
      <c r="P592" s="102">
        <v>282931757</v>
      </c>
      <c r="Q592" s="102">
        <v>248821650</v>
      </c>
      <c r="R592" s="102">
        <v>0</v>
      </c>
      <c r="S592" s="99" t="s">
        <v>191</v>
      </c>
      <c r="T592" s="101">
        <v>44330</v>
      </c>
      <c r="U592" s="99" t="s">
        <v>192</v>
      </c>
      <c r="V592" s="102">
        <v>0</v>
      </c>
      <c r="W592" s="99" t="s">
        <v>240</v>
      </c>
      <c r="X592" s="102">
        <v>0</v>
      </c>
      <c r="Y592" s="99"/>
    </row>
    <row r="593" spans="1:25" ht="15" thickBot="1" x14ac:dyDescent="0.35">
      <c r="A593" s="89">
        <v>583</v>
      </c>
      <c r="B593" s="41" t="s">
        <v>7057</v>
      </c>
      <c r="C593" s="99" t="s">
        <v>54</v>
      </c>
      <c r="D593" s="99"/>
      <c r="E593" s="100" t="s">
        <v>7058</v>
      </c>
      <c r="F593" s="101">
        <v>41949</v>
      </c>
      <c r="G593" s="99" t="s">
        <v>194</v>
      </c>
      <c r="H593" s="99" t="s">
        <v>310</v>
      </c>
      <c r="I593" s="99" t="s">
        <v>196</v>
      </c>
      <c r="J593" s="99" t="s">
        <v>188</v>
      </c>
      <c r="K593" s="99" t="s">
        <v>5881</v>
      </c>
      <c r="L593" s="99" t="s">
        <v>7247</v>
      </c>
      <c r="M593" s="99" t="s">
        <v>274</v>
      </c>
      <c r="N593" s="99" t="s">
        <v>1185</v>
      </c>
      <c r="O593" s="99" t="s">
        <v>190</v>
      </c>
      <c r="P593" s="102">
        <v>193457261</v>
      </c>
      <c r="Q593" s="102">
        <v>151210811</v>
      </c>
      <c r="R593" s="102">
        <v>0</v>
      </c>
      <c r="S593" s="99" t="s">
        <v>191</v>
      </c>
      <c r="T593" s="101">
        <v>44396</v>
      </c>
      <c r="U593" s="99" t="s">
        <v>192</v>
      </c>
      <c r="V593" s="102">
        <v>0</v>
      </c>
      <c r="W593" s="99" t="s">
        <v>240</v>
      </c>
      <c r="X593" s="102">
        <v>0</v>
      </c>
      <c r="Y593" s="99"/>
    </row>
    <row r="594" spans="1:25" ht="15" thickBot="1" x14ac:dyDescent="0.35">
      <c r="A594" s="89">
        <v>584</v>
      </c>
      <c r="B594" s="41" t="s">
        <v>7059</v>
      </c>
      <c r="C594" s="99" t="s">
        <v>54</v>
      </c>
      <c r="D594" s="99"/>
      <c r="E594" s="100" t="s">
        <v>7060</v>
      </c>
      <c r="F594" s="101">
        <v>42562</v>
      </c>
      <c r="G594" s="99" t="s">
        <v>194</v>
      </c>
      <c r="H594" s="99" t="s">
        <v>328</v>
      </c>
      <c r="I594" s="99" t="s">
        <v>196</v>
      </c>
      <c r="J594" s="99" t="s">
        <v>188</v>
      </c>
      <c r="K594" s="99" t="s">
        <v>5805</v>
      </c>
      <c r="L594" s="99" t="s">
        <v>7248</v>
      </c>
      <c r="M594" s="99" t="s">
        <v>207</v>
      </c>
      <c r="N594" s="99" t="s">
        <v>472</v>
      </c>
      <c r="O594" s="99" t="s">
        <v>190</v>
      </c>
      <c r="P594" s="102">
        <v>530815211</v>
      </c>
      <c r="Q594" s="102">
        <v>464592000</v>
      </c>
      <c r="R594" s="102">
        <v>0</v>
      </c>
      <c r="S594" s="99" t="s">
        <v>191</v>
      </c>
      <c r="T594" s="101">
        <v>44358</v>
      </c>
      <c r="U594" s="99" t="s">
        <v>192</v>
      </c>
      <c r="V594" s="102">
        <v>0</v>
      </c>
      <c r="W594" s="99" t="s">
        <v>240</v>
      </c>
      <c r="X594" s="102">
        <v>0</v>
      </c>
      <c r="Y594" s="99"/>
    </row>
    <row r="595" spans="1:25" ht="15" thickBot="1" x14ac:dyDescent="0.35">
      <c r="A595" s="89">
        <v>585</v>
      </c>
      <c r="B595" s="41" t="s">
        <v>7061</v>
      </c>
      <c r="C595" s="99" t="s">
        <v>54</v>
      </c>
      <c r="D595" s="99"/>
      <c r="E595" s="100" t="s">
        <v>7062</v>
      </c>
      <c r="F595" s="101">
        <v>42544</v>
      </c>
      <c r="G595" s="99" t="s">
        <v>194</v>
      </c>
      <c r="H595" s="99" t="s">
        <v>310</v>
      </c>
      <c r="I595" s="99" t="s">
        <v>196</v>
      </c>
      <c r="J595" s="99" t="s">
        <v>188</v>
      </c>
      <c r="K595" s="99" t="s">
        <v>5930</v>
      </c>
      <c r="L595" s="99" t="s">
        <v>7249</v>
      </c>
      <c r="M595" s="99" t="s">
        <v>206</v>
      </c>
      <c r="N595" s="99" t="s">
        <v>470</v>
      </c>
      <c r="O595" s="99" t="s">
        <v>190</v>
      </c>
      <c r="P595" s="102">
        <v>405952863</v>
      </c>
      <c r="Q595" s="102">
        <v>42497816</v>
      </c>
      <c r="R595" s="102">
        <v>0</v>
      </c>
      <c r="S595" s="99" t="s">
        <v>191</v>
      </c>
      <c r="T595" s="101">
        <v>44302</v>
      </c>
      <c r="U595" s="99" t="s">
        <v>201</v>
      </c>
      <c r="V595" s="102">
        <v>121757184</v>
      </c>
      <c r="W595" s="99" t="s">
        <v>240</v>
      </c>
      <c r="X595" s="102">
        <v>0</v>
      </c>
      <c r="Y595" s="99"/>
    </row>
    <row r="596" spans="1:25" ht="15" thickBot="1" x14ac:dyDescent="0.35">
      <c r="A596" s="89">
        <v>586</v>
      </c>
      <c r="B596" s="41" t="s">
        <v>7063</v>
      </c>
      <c r="C596" s="99" t="s">
        <v>54</v>
      </c>
      <c r="D596" s="99"/>
      <c r="E596" s="100" t="s">
        <v>7064</v>
      </c>
      <c r="F596" s="101">
        <v>43118</v>
      </c>
      <c r="G596" s="99" t="s">
        <v>194</v>
      </c>
      <c r="H596" s="99" t="s">
        <v>310</v>
      </c>
      <c r="I596" s="99" t="s">
        <v>196</v>
      </c>
      <c r="J596" s="99" t="s">
        <v>188</v>
      </c>
      <c r="K596" s="99" t="s">
        <v>5827</v>
      </c>
      <c r="L596" s="99" t="s">
        <v>6219</v>
      </c>
      <c r="M596" s="99" t="s">
        <v>282</v>
      </c>
      <c r="N596" s="99" t="s">
        <v>1348</v>
      </c>
      <c r="O596" s="99" t="s">
        <v>208</v>
      </c>
      <c r="P596" s="102">
        <v>92079035</v>
      </c>
      <c r="Q596" s="102">
        <v>6464179</v>
      </c>
      <c r="R596" s="102">
        <v>0</v>
      </c>
      <c r="S596" s="99" t="s">
        <v>191</v>
      </c>
      <c r="T596" s="101">
        <v>44376</v>
      </c>
      <c r="U596" s="99" t="s">
        <v>192</v>
      </c>
      <c r="V596" s="102">
        <v>0</v>
      </c>
      <c r="W596" s="99" t="s">
        <v>220</v>
      </c>
      <c r="X596" s="102">
        <v>0</v>
      </c>
      <c r="Y596" s="99"/>
    </row>
    <row r="597" spans="1:25" ht="15" thickBot="1" x14ac:dyDescent="0.35">
      <c r="A597" s="89">
        <v>587</v>
      </c>
      <c r="B597" s="41" t="s">
        <v>7065</v>
      </c>
      <c r="C597" s="99" t="s">
        <v>54</v>
      </c>
      <c r="D597" s="99"/>
      <c r="E597" s="100" t="s">
        <v>7066</v>
      </c>
      <c r="F597" s="101">
        <v>42319</v>
      </c>
      <c r="G597" s="99" t="s">
        <v>194</v>
      </c>
      <c r="H597" s="99" t="s">
        <v>328</v>
      </c>
      <c r="I597" s="99" t="s">
        <v>196</v>
      </c>
      <c r="J597" s="99" t="s">
        <v>188</v>
      </c>
      <c r="K597" s="99" t="s">
        <v>5805</v>
      </c>
      <c r="L597" s="99" t="s">
        <v>7250</v>
      </c>
      <c r="M597" s="99" t="s">
        <v>206</v>
      </c>
      <c r="N597" s="99" t="s">
        <v>470</v>
      </c>
      <c r="O597" s="99" t="s">
        <v>190</v>
      </c>
      <c r="P597" s="102">
        <v>863804053</v>
      </c>
      <c r="Q597" s="102">
        <v>641271141</v>
      </c>
      <c r="R597" s="102">
        <v>0</v>
      </c>
      <c r="S597" s="99" t="s">
        <v>191</v>
      </c>
      <c r="T597" s="101">
        <v>44309</v>
      </c>
      <c r="U597" s="99" t="s">
        <v>192</v>
      </c>
      <c r="V597" s="102">
        <v>0</v>
      </c>
      <c r="W597" s="99" t="s">
        <v>240</v>
      </c>
      <c r="X597" s="102">
        <v>0</v>
      </c>
      <c r="Y597" s="99"/>
    </row>
    <row r="598" spans="1:25" ht="15" thickBot="1" x14ac:dyDescent="0.35">
      <c r="A598" s="89">
        <v>588</v>
      </c>
      <c r="B598" s="41" t="s">
        <v>7067</v>
      </c>
      <c r="C598" s="99" t="s">
        <v>54</v>
      </c>
      <c r="D598" s="99"/>
      <c r="E598" s="100" t="s">
        <v>7068</v>
      </c>
      <c r="F598" s="101">
        <v>43363</v>
      </c>
      <c r="G598" s="99" t="s">
        <v>194</v>
      </c>
      <c r="H598" s="99" t="s">
        <v>328</v>
      </c>
      <c r="I598" s="99" t="s">
        <v>196</v>
      </c>
      <c r="J598" s="99" t="s">
        <v>188</v>
      </c>
      <c r="K598" s="99" t="s">
        <v>5930</v>
      </c>
      <c r="L598" s="99" t="s">
        <v>7251</v>
      </c>
      <c r="M598" s="99" t="s">
        <v>277</v>
      </c>
      <c r="N598" s="99" t="s">
        <v>1273</v>
      </c>
      <c r="O598" s="99" t="s">
        <v>208</v>
      </c>
      <c r="P598" s="102">
        <v>3809405147</v>
      </c>
      <c r="Q598" s="102">
        <v>3400000000</v>
      </c>
      <c r="R598" s="102">
        <v>0</v>
      </c>
      <c r="S598" s="99" t="s">
        <v>191</v>
      </c>
      <c r="T598" s="101">
        <v>44419</v>
      </c>
      <c r="U598" s="99" t="s">
        <v>192</v>
      </c>
      <c r="V598" s="102">
        <v>0</v>
      </c>
      <c r="W598" s="99" t="s">
        <v>202</v>
      </c>
      <c r="X598" s="102">
        <v>0</v>
      </c>
      <c r="Y598" s="99"/>
    </row>
    <row r="599" spans="1:25" ht="15" thickBot="1" x14ac:dyDescent="0.35">
      <c r="A599" s="89">
        <v>589</v>
      </c>
      <c r="B599" s="41" t="s">
        <v>7069</v>
      </c>
      <c r="C599" s="99" t="s">
        <v>54</v>
      </c>
      <c r="D599" s="99"/>
      <c r="E599" s="100" t="s">
        <v>7070</v>
      </c>
      <c r="F599" s="101">
        <v>43788</v>
      </c>
      <c r="G599" s="99" t="s">
        <v>194</v>
      </c>
      <c r="H599" s="99" t="s">
        <v>328</v>
      </c>
      <c r="I599" s="99" t="s">
        <v>196</v>
      </c>
      <c r="J599" s="99" t="s">
        <v>188</v>
      </c>
      <c r="K599" s="99" t="s">
        <v>5794</v>
      </c>
      <c r="L599" s="99" t="s">
        <v>7252</v>
      </c>
      <c r="M599" s="99" t="s">
        <v>282</v>
      </c>
      <c r="N599" s="99" t="s">
        <v>1348</v>
      </c>
      <c r="O599" s="99" t="s">
        <v>208</v>
      </c>
      <c r="P599" s="102">
        <v>542853042</v>
      </c>
      <c r="Q599" s="102">
        <v>534134820</v>
      </c>
      <c r="R599" s="102">
        <v>0</v>
      </c>
      <c r="S599" s="99" t="s">
        <v>191</v>
      </c>
      <c r="T599" s="101">
        <v>44428</v>
      </c>
      <c r="U599" s="99" t="s">
        <v>192</v>
      </c>
      <c r="V599" s="102">
        <v>0</v>
      </c>
      <c r="W599" s="99" t="s">
        <v>266</v>
      </c>
      <c r="X599" s="102">
        <v>0</v>
      </c>
      <c r="Y599" s="99"/>
    </row>
    <row r="600" spans="1:25" ht="15" thickBot="1" x14ac:dyDescent="0.35">
      <c r="A600" s="89">
        <v>590</v>
      </c>
      <c r="B600" s="41" t="s">
        <v>7071</v>
      </c>
      <c r="C600" s="99" t="s">
        <v>54</v>
      </c>
      <c r="D600" s="99"/>
      <c r="E600" s="100" t="s">
        <v>7072</v>
      </c>
      <c r="F600" s="101">
        <v>44131</v>
      </c>
      <c r="G600" s="99" t="s">
        <v>194</v>
      </c>
      <c r="H600" s="99" t="s">
        <v>293</v>
      </c>
      <c r="I600" s="99" t="s">
        <v>196</v>
      </c>
      <c r="J600" s="99" t="s">
        <v>188</v>
      </c>
      <c r="K600" s="99" t="s">
        <v>5912</v>
      </c>
      <c r="L600" s="99" t="s">
        <v>6927</v>
      </c>
      <c r="M600" s="99" t="s">
        <v>206</v>
      </c>
      <c r="N600" s="99" t="s">
        <v>470</v>
      </c>
      <c r="O600" s="99" t="s">
        <v>219</v>
      </c>
      <c r="P600" s="102">
        <v>0</v>
      </c>
      <c r="Q600" s="102">
        <v>0</v>
      </c>
      <c r="R600" s="102">
        <v>0</v>
      </c>
      <c r="S600" s="99" t="s">
        <v>191</v>
      </c>
      <c r="T600" s="101">
        <v>44218</v>
      </c>
      <c r="U600" s="99" t="s">
        <v>192</v>
      </c>
      <c r="V600" s="102">
        <v>0</v>
      </c>
      <c r="W600" s="99" t="s">
        <v>240</v>
      </c>
      <c r="X600" s="102">
        <v>0</v>
      </c>
      <c r="Y600" s="99"/>
    </row>
    <row r="601" spans="1:25" ht="15" thickBot="1" x14ac:dyDescent="0.35">
      <c r="A601" s="89">
        <v>591</v>
      </c>
      <c r="B601" s="41" t="s">
        <v>7073</v>
      </c>
      <c r="C601" s="99" t="s">
        <v>54</v>
      </c>
      <c r="D601" s="99"/>
      <c r="E601" s="100" t="s">
        <v>7074</v>
      </c>
      <c r="F601" s="101">
        <v>44302</v>
      </c>
      <c r="G601" s="99" t="s">
        <v>194</v>
      </c>
      <c r="H601" s="99" t="s">
        <v>293</v>
      </c>
      <c r="I601" s="99" t="s">
        <v>196</v>
      </c>
      <c r="J601" s="99" t="s">
        <v>188</v>
      </c>
      <c r="K601" s="99" t="s">
        <v>5939</v>
      </c>
      <c r="L601" s="99" t="s">
        <v>7253</v>
      </c>
      <c r="M601" s="99" t="s">
        <v>206</v>
      </c>
      <c r="N601" s="99" t="s">
        <v>470</v>
      </c>
      <c r="O601" s="99" t="s">
        <v>190</v>
      </c>
      <c r="P601" s="102">
        <v>161514</v>
      </c>
      <c r="Q601" s="102">
        <v>160000</v>
      </c>
      <c r="R601" s="102">
        <v>0</v>
      </c>
      <c r="S601" s="99" t="s">
        <v>191</v>
      </c>
      <c r="T601" s="101">
        <v>44413</v>
      </c>
      <c r="U601" s="99" t="s">
        <v>192</v>
      </c>
      <c r="V601" s="102">
        <v>0</v>
      </c>
      <c r="W601" s="99" t="s">
        <v>240</v>
      </c>
      <c r="X601" s="102">
        <v>0</v>
      </c>
      <c r="Y601" s="99"/>
    </row>
    <row r="602" spans="1:25" ht="15" thickBot="1" x14ac:dyDescent="0.35">
      <c r="A602" s="89">
        <v>592</v>
      </c>
      <c r="B602" s="41" t="s">
        <v>7075</v>
      </c>
      <c r="C602" s="99" t="s">
        <v>54</v>
      </c>
      <c r="D602" s="99"/>
      <c r="E602" s="100" t="s">
        <v>7076</v>
      </c>
      <c r="F602" s="101">
        <v>42566</v>
      </c>
      <c r="G602" s="99" t="s">
        <v>194</v>
      </c>
      <c r="H602" s="99" t="s">
        <v>328</v>
      </c>
      <c r="I602" s="99" t="s">
        <v>196</v>
      </c>
      <c r="J602" s="99" t="s">
        <v>188</v>
      </c>
      <c r="K602" s="99" t="s">
        <v>5827</v>
      </c>
      <c r="L602" s="99" t="s">
        <v>7254</v>
      </c>
      <c r="M602" s="99" t="s">
        <v>206</v>
      </c>
      <c r="N602" s="99" t="s">
        <v>470</v>
      </c>
      <c r="O602" s="99" t="s">
        <v>190</v>
      </c>
      <c r="P602" s="102">
        <v>2474591407</v>
      </c>
      <c r="Q602" s="102">
        <v>1953928500</v>
      </c>
      <c r="R602" s="102">
        <v>0</v>
      </c>
      <c r="S602" s="99" t="s">
        <v>191</v>
      </c>
      <c r="T602" s="101">
        <v>44406</v>
      </c>
      <c r="U602" s="99" t="s">
        <v>192</v>
      </c>
      <c r="V602" s="102">
        <v>0</v>
      </c>
      <c r="W602" s="99" t="s">
        <v>240</v>
      </c>
      <c r="X602" s="102">
        <v>0</v>
      </c>
      <c r="Y602" s="99"/>
    </row>
    <row r="603" spans="1:25" ht="15" thickBot="1" x14ac:dyDescent="0.35">
      <c r="A603" s="89">
        <v>593</v>
      </c>
      <c r="B603" s="41" t="s">
        <v>7077</v>
      </c>
      <c r="C603" s="99" t="s">
        <v>54</v>
      </c>
      <c r="D603" s="99"/>
      <c r="E603" s="100" t="s">
        <v>7078</v>
      </c>
      <c r="F603" s="101">
        <v>43033</v>
      </c>
      <c r="G603" s="99" t="s">
        <v>194</v>
      </c>
      <c r="H603" s="99" t="s">
        <v>328</v>
      </c>
      <c r="I603" s="99" t="s">
        <v>196</v>
      </c>
      <c r="J603" s="99" t="s">
        <v>188</v>
      </c>
      <c r="K603" s="99" t="s">
        <v>5827</v>
      </c>
      <c r="L603" s="99" t="s">
        <v>7255</v>
      </c>
      <c r="M603" s="99" t="s">
        <v>206</v>
      </c>
      <c r="N603" s="99" t="s">
        <v>470</v>
      </c>
      <c r="O603" s="99" t="s">
        <v>190</v>
      </c>
      <c r="P603" s="102">
        <v>3467826494</v>
      </c>
      <c r="Q603" s="102">
        <v>148099994</v>
      </c>
      <c r="R603" s="102">
        <v>0</v>
      </c>
      <c r="S603" s="99" t="s">
        <v>191</v>
      </c>
      <c r="T603" s="101">
        <v>44379</v>
      </c>
      <c r="U603" s="99" t="s">
        <v>192</v>
      </c>
      <c r="V603" s="102">
        <v>0</v>
      </c>
      <c r="W603" s="99" t="s">
        <v>240</v>
      </c>
      <c r="X603" s="102">
        <v>0</v>
      </c>
      <c r="Y603" s="99"/>
    </row>
    <row r="604" spans="1:25" ht="15" thickBot="1" x14ac:dyDescent="0.35">
      <c r="A604" s="89">
        <v>594</v>
      </c>
      <c r="B604" s="41" t="s">
        <v>7079</v>
      </c>
      <c r="C604" s="99" t="s">
        <v>54</v>
      </c>
      <c r="D604" s="99"/>
      <c r="E604" s="100" t="s">
        <v>7080</v>
      </c>
      <c r="F604" s="101">
        <v>42809</v>
      </c>
      <c r="G604" s="99" t="s">
        <v>194</v>
      </c>
      <c r="H604" s="99" t="s">
        <v>310</v>
      </c>
      <c r="I604" s="99" t="s">
        <v>196</v>
      </c>
      <c r="J604" s="99" t="s">
        <v>188</v>
      </c>
      <c r="K604" s="99" t="s">
        <v>5930</v>
      </c>
      <c r="L604" s="99" t="s">
        <v>7256</v>
      </c>
      <c r="M604" s="99" t="s">
        <v>206</v>
      </c>
      <c r="N604" s="99" t="s">
        <v>470</v>
      </c>
      <c r="O604" s="99" t="s">
        <v>190</v>
      </c>
      <c r="P604" s="102">
        <v>1064885738</v>
      </c>
      <c r="Q604" s="102">
        <v>0</v>
      </c>
      <c r="R604" s="102">
        <v>0</v>
      </c>
      <c r="S604" s="99" t="s">
        <v>191</v>
      </c>
      <c r="T604" s="101">
        <v>44428</v>
      </c>
      <c r="U604" s="99" t="s">
        <v>192</v>
      </c>
      <c r="V604" s="102">
        <v>0</v>
      </c>
      <c r="W604" s="99" t="s">
        <v>240</v>
      </c>
      <c r="X604" s="102">
        <v>0</v>
      </c>
      <c r="Y604" s="99"/>
    </row>
    <row r="605" spans="1:25" ht="15" thickBot="1" x14ac:dyDescent="0.35">
      <c r="A605" s="89">
        <v>595</v>
      </c>
      <c r="B605" s="41" t="s">
        <v>7081</v>
      </c>
      <c r="C605" s="99" t="s">
        <v>54</v>
      </c>
      <c r="D605" s="99"/>
      <c r="E605" s="100" t="s">
        <v>7082</v>
      </c>
      <c r="F605" s="101">
        <v>43403</v>
      </c>
      <c r="G605" s="99" t="s">
        <v>210</v>
      </c>
      <c r="H605" s="99" t="s">
        <v>314</v>
      </c>
      <c r="I605" s="99" t="s">
        <v>196</v>
      </c>
      <c r="J605" s="99" t="s">
        <v>188</v>
      </c>
      <c r="K605" s="99" t="s">
        <v>5930</v>
      </c>
      <c r="L605" s="99" t="s">
        <v>7257</v>
      </c>
      <c r="M605" s="99" t="s">
        <v>277</v>
      </c>
      <c r="N605" s="99" t="s">
        <v>1273</v>
      </c>
      <c r="O605" s="99" t="s">
        <v>208</v>
      </c>
      <c r="P605" s="102">
        <v>101583811</v>
      </c>
      <c r="Q605" s="102">
        <v>0</v>
      </c>
      <c r="R605" s="102">
        <v>0</v>
      </c>
      <c r="S605" s="99" t="s">
        <v>191</v>
      </c>
      <c r="T605" s="101">
        <v>44440</v>
      </c>
      <c r="U605" s="99" t="s">
        <v>192</v>
      </c>
      <c r="V605" s="102">
        <v>0</v>
      </c>
      <c r="W605" s="99" t="s">
        <v>266</v>
      </c>
      <c r="X605" s="102">
        <v>0</v>
      </c>
      <c r="Y605" s="99"/>
    </row>
    <row r="606" spans="1:25" ht="15" thickBot="1" x14ac:dyDescent="0.35">
      <c r="A606" s="89">
        <v>596</v>
      </c>
      <c r="B606" s="41" t="s">
        <v>7083</v>
      </c>
      <c r="C606" s="99" t="s">
        <v>54</v>
      </c>
      <c r="D606" s="99"/>
      <c r="E606" s="100" t="s">
        <v>7084</v>
      </c>
      <c r="F606" s="101">
        <v>43291</v>
      </c>
      <c r="G606" s="99" t="s">
        <v>194</v>
      </c>
      <c r="H606" s="99" t="s">
        <v>310</v>
      </c>
      <c r="I606" s="99" t="s">
        <v>196</v>
      </c>
      <c r="J606" s="99" t="s">
        <v>188</v>
      </c>
      <c r="K606" s="99" t="s">
        <v>5805</v>
      </c>
      <c r="L606" s="99" t="s">
        <v>6550</v>
      </c>
      <c r="M606" s="99" t="s">
        <v>198</v>
      </c>
      <c r="N606" s="99" t="s">
        <v>447</v>
      </c>
      <c r="O606" s="99" t="s">
        <v>190</v>
      </c>
      <c r="P606" s="102">
        <v>21154699</v>
      </c>
      <c r="Q606" s="102">
        <v>19963236</v>
      </c>
      <c r="R606" s="102">
        <v>0</v>
      </c>
      <c r="S606" s="99" t="s">
        <v>191</v>
      </c>
      <c r="T606" s="101">
        <v>44344</v>
      </c>
      <c r="U606" s="99" t="s">
        <v>192</v>
      </c>
      <c r="V606" s="102">
        <v>0</v>
      </c>
      <c r="W606" s="99" t="s">
        <v>240</v>
      </c>
      <c r="X606" s="102">
        <v>0</v>
      </c>
      <c r="Y606" s="99"/>
    </row>
    <row r="607" spans="1:25" ht="15" thickBot="1" x14ac:dyDescent="0.35">
      <c r="A607" s="89">
        <v>597</v>
      </c>
      <c r="B607" s="41" t="s">
        <v>7085</v>
      </c>
      <c r="C607" s="99" t="s">
        <v>54</v>
      </c>
      <c r="D607" s="99"/>
      <c r="E607" s="100" t="s">
        <v>7086</v>
      </c>
      <c r="F607" s="101">
        <v>42535</v>
      </c>
      <c r="G607" s="99" t="s">
        <v>194</v>
      </c>
      <c r="H607" s="99" t="s">
        <v>328</v>
      </c>
      <c r="I607" s="99" t="s">
        <v>196</v>
      </c>
      <c r="J607" s="99" t="s">
        <v>188</v>
      </c>
      <c r="K607" s="99" t="s">
        <v>5984</v>
      </c>
      <c r="L607" s="99" t="s">
        <v>7258</v>
      </c>
      <c r="M607" s="99" t="s">
        <v>206</v>
      </c>
      <c r="N607" s="99" t="s">
        <v>470</v>
      </c>
      <c r="O607" s="99" t="s">
        <v>190</v>
      </c>
      <c r="P607" s="102">
        <v>1030399693</v>
      </c>
      <c r="Q607" s="102">
        <v>451045000</v>
      </c>
      <c r="R607" s="102">
        <v>0</v>
      </c>
      <c r="S607" s="99" t="s">
        <v>191</v>
      </c>
      <c r="T607" s="101">
        <v>44393</v>
      </c>
      <c r="U607" s="99" t="s">
        <v>192</v>
      </c>
      <c r="V607" s="102">
        <v>0</v>
      </c>
      <c r="W607" s="99" t="s">
        <v>240</v>
      </c>
      <c r="X607" s="102">
        <v>0</v>
      </c>
      <c r="Y607" s="99"/>
    </row>
    <row r="608" spans="1:25" ht="15" thickBot="1" x14ac:dyDescent="0.35">
      <c r="A608" s="89">
        <v>598</v>
      </c>
      <c r="B608" s="41" t="s">
        <v>7087</v>
      </c>
      <c r="C608" s="99" t="s">
        <v>54</v>
      </c>
      <c r="D608" s="99"/>
      <c r="E608" s="100" t="s">
        <v>7088</v>
      </c>
      <c r="F608" s="101">
        <v>41303</v>
      </c>
      <c r="G608" s="99" t="s">
        <v>194</v>
      </c>
      <c r="H608" s="99" t="s">
        <v>328</v>
      </c>
      <c r="I608" s="99" t="s">
        <v>196</v>
      </c>
      <c r="J608" s="99" t="s">
        <v>188</v>
      </c>
      <c r="K608" s="99" t="s">
        <v>5805</v>
      </c>
      <c r="L608" s="99" t="s">
        <v>7259</v>
      </c>
      <c r="M608" s="99" t="s">
        <v>206</v>
      </c>
      <c r="N608" s="99" t="s">
        <v>470</v>
      </c>
      <c r="O608" s="99" t="s">
        <v>190</v>
      </c>
      <c r="P608" s="102">
        <v>527611281</v>
      </c>
      <c r="Q608" s="102">
        <v>441483640</v>
      </c>
      <c r="R608" s="102">
        <v>0</v>
      </c>
      <c r="S608" s="99" t="s">
        <v>191</v>
      </c>
      <c r="T608" s="101">
        <v>44463</v>
      </c>
      <c r="U608" s="99" t="s">
        <v>192</v>
      </c>
      <c r="V608" s="102">
        <v>0</v>
      </c>
      <c r="W608" s="99" t="s">
        <v>240</v>
      </c>
      <c r="X608" s="102">
        <v>0</v>
      </c>
      <c r="Y608" s="99"/>
    </row>
    <row r="609" spans="1:25" ht="15" thickBot="1" x14ac:dyDescent="0.35">
      <c r="A609" s="89">
        <v>599</v>
      </c>
      <c r="B609" s="41" t="s">
        <v>7089</v>
      </c>
      <c r="C609" s="99" t="s">
        <v>54</v>
      </c>
      <c r="D609" s="99"/>
      <c r="E609" s="100" t="s">
        <v>7090</v>
      </c>
      <c r="F609" s="101">
        <v>43721</v>
      </c>
      <c r="G609" s="99" t="s">
        <v>194</v>
      </c>
      <c r="H609" s="99" t="s">
        <v>310</v>
      </c>
      <c r="I609" s="99" t="s">
        <v>196</v>
      </c>
      <c r="J609" s="99" t="s">
        <v>188</v>
      </c>
      <c r="K609" s="99" t="s">
        <v>5984</v>
      </c>
      <c r="L609" s="99" t="s">
        <v>7260</v>
      </c>
      <c r="M609" s="99" t="s">
        <v>206</v>
      </c>
      <c r="N609" s="99" t="s">
        <v>470</v>
      </c>
      <c r="O609" s="99" t="s">
        <v>190</v>
      </c>
      <c r="P609" s="102">
        <v>13217795</v>
      </c>
      <c r="Q609" s="102">
        <v>12970351</v>
      </c>
      <c r="R609" s="102">
        <v>0</v>
      </c>
      <c r="S609" s="99" t="s">
        <v>191</v>
      </c>
      <c r="T609" s="101">
        <v>44483</v>
      </c>
      <c r="U609" s="99" t="s">
        <v>192</v>
      </c>
      <c r="V609" s="102">
        <v>0</v>
      </c>
      <c r="W609" s="99" t="s">
        <v>240</v>
      </c>
      <c r="X609" s="102">
        <v>0</v>
      </c>
      <c r="Y609" s="99"/>
    </row>
    <row r="610" spans="1:25" ht="15" thickBot="1" x14ac:dyDescent="0.35">
      <c r="A610" s="89">
        <v>600</v>
      </c>
      <c r="B610" s="41" t="s">
        <v>7091</v>
      </c>
      <c r="C610" s="99" t="s">
        <v>54</v>
      </c>
      <c r="D610" s="99"/>
      <c r="E610" s="100" t="s">
        <v>7092</v>
      </c>
      <c r="F610" s="101">
        <v>41921</v>
      </c>
      <c r="G610" s="99" t="s">
        <v>194</v>
      </c>
      <c r="H610" s="99" t="s">
        <v>310</v>
      </c>
      <c r="I610" s="99" t="s">
        <v>196</v>
      </c>
      <c r="J610" s="99" t="s">
        <v>188</v>
      </c>
      <c r="K610" s="99" t="s">
        <v>5794</v>
      </c>
      <c r="L610" s="99" t="s">
        <v>7261</v>
      </c>
      <c r="M610" s="99" t="s">
        <v>206</v>
      </c>
      <c r="N610" s="99" t="s">
        <v>470</v>
      </c>
      <c r="O610" s="99" t="s">
        <v>190</v>
      </c>
      <c r="P610" s="102">
        <v>48311259</v>
      </c>
      <c r="Q610" s="102">
        <v>37711531</v>
      </c>
      <c r="R610" s="102">
        <v>0</v>
      </c>
      <c r="S610" s="99" t="s">
        <v>191</v>
      </c>
      <c r="T610" s="101">
        <v>44448</v>
      </c>
      <c r="U610" s="99" t="s">
        <v>192</v>
      </c>
      <c r="V610" s="102">
        <v>0</v>
      </c>
      <c r="W610" s="99" t="s">
        <v>240</v>
      </c>
      <c r="X610" s="102">
        <v>0</v>
      </c>
      <c r="Y610" s="99"/>
    </row>
    <row r="611" spans="1:25" ht="15" thickBot="1" x14ac:dyDescent="0.35">
      <c r="A611" s="89">
        <v>601</v>
      </c>
      <c r="B611" s="41" t="s">
        <v>7093</v>
      </c>
      <c r="C611" s="99" t="s">
        <v>54</v>
      </c>
      <c r="D611" s="99"/>
      <c r="E611" s="100" t="s">
        <v>7094</v>
      </c>
      <c r="F611" s="101">
        <v>44225</v>
      </c>
      <c r="G611" s="99" t="s">
        <v>194</v>
      </c>
      <c r="H611" s="99" t="s">
        <v>293</v>
      </c>
      <c r="I611" s="99" t="s">
        <v>226</v>
      </c>
      <c r="J611" s="99" t="s">
        <v>188</v>
      </c>
      <c r="K611" s="99" t="s">
        <v>5939</v>
      </c>
      <c r="L611" s="99" t="s">
        <v>7262</v>
      </c>
      <c r="M611" s="99" t="s">
        <v>206</v>
      </c>
      <c r="N611" s="99" t="s">
        <v>470</v>
      </c>
      <c r="O611" s="99" t="s">
        <v>190</v>
      </c>
      <c r="P611" s="102">
        <v>0</v>
      </c>
      <c r="Q611" s="102">
        <v>0</v>
      </c>
      <c r="R611" s="102">
        <v>0</v>
      </c>
      <c r="S611" s="99" t="s">
        <v>191</v>
      </c>
      <c r="T611" s="101">
        <v>44496</v>
      </c>
      <c r="U611" s="99" t="s">
        <v>192</v>
      </c>
      <c r="V611" s="102">
        <v>0</v>
      </c>
      <c r="W611" s="99" t="s">
        <v>240</v>
      </c>
      <c r="X611" s="102">
        <v>0</v>
      </c>
      <c r="Y611" s="99"/>
    </row>
    <row r="612" spans="1:25" ht="15" thickBot="1" x14ac:dyDescent="0.35">
      <c r="A612" s="89">
        <v>602</v>
      </c>
      <c r="B612" s="41" t="s">
        <v>7095</v>
      </c>
      <c r="C612" s="99" t="s">
        <v>54</v>
      </c>
      <c r="D612" s="99"/>
      <c r="E612" s="100" t="s">
        <v>7096</v>
      </c>
      <c r="F612" s="101">
        <v>43565</v>
      </c>
      <c r="G612" s="99" t="s">
        <v>194</v>
      </c>
      <c r="H612" s="99" t="s">
        <v>328</v>
      </c>
      <c r="I612" s="99" t="s">
        <v>196</v>
      </c>
      <c r="J612" s="99" t="s">
        <v>188</v>
      </c>
      <c r="K612" s="99" t="s">
        <v>7097</v>
      </c>
      <c r="L612" s="99" t="s">
        <v>7263</v>
      </c>
      <c r="M612" s="99" t="s">
        <v>231</v>
      </c>
      <c r="N612" s="99" t="s">
        <v>731</v>
      </c>
      <c r="O612" s="99" t="s">
        <v>208</v>
      </c>
      <c r="P612" s="102">
        <v>526681800</v>
      </c>
      <c r="Q612" s="102">
        <v>496869600</v>
      </c>
      <c r="R612" s="102">
        <v>0</v>
      </c>
      <c r="S612" s="99" t="s">
        <v>191</v>
      </c>
      <c r="T612" s="101">
        <v>44504</v>
      </c>
      <c r="U612" s="99" t="s">
        <v>192</v>
      </c>
      <c r="V612" s="102">
        <v>0</v>
      </c>
      <c r="W612" s="99" t="s">
        <v>220</v>
      </c>
      <c r="X612" s="102">
        <v>0</v>
      </c>
      <c r="Y612" s="99"/>
    </row>
    <row r="613" spans="1:25" ht="15" thickBot="1" x14ac:dyDescent="0.35">
      <c r="A613" s="89">
        <v>603</v>
      </c>
      <c r="B613" s="41" t="s">
        <v>7098</v>
      </c>
      <c r="C613" s="99" t="s">
        <v>54</v>
      </c>
      <c r="D613" s="99"/>
      <c r="E613" s="100" t="s">
        <v>7099</v>
      </c>
      <c r="F613" s="101">
        <v>41985</v>
      </c>
      <c r="G613" s="99" t="s">
        <v>194</v>
      </c>
      <c r="H613" s="99" t="s">
        <v>308</v>
      </c>
      <c r="I613" s="99" t="s">
        <v>196</v>
      </c>
      <c r="J613" s="99" t="s">
        <v>188</v>
      </c>
      <c r="K613" s="99" t="s">
        <v>5794</v>
      </c>
      <c r="L613" s="99" t="s">
        <v>7264</v>
      </c>
      <c r="M613" s="99" t="s">
        <v>206</v>
      </c>
      <c r="N613" s="99" t="s">
        <v>470</v>
      </c>
      <c r="O613" s="99" t="s">
        <v>219</v>
      </c>
      <c r="P613" s="102">
        <v>0</v>
      </c>
      <c r="Q613" s="102">
        <v>0</v>
      </c>
      <c r="R613" s="102">
        <v>0</v>
      </c>
      <c r="S613" s="99" t="s">
        <v>191</v>
      </c>
      <c r="T613" s="101">
        <v>44490</v>
      </c>
      <c r="U613" s="99" t="s">
        <v>192</v>
      </c>
      <c r="V613" s="102">
        <v>0</v>
      </c>
      <c r="W613" s="99" t="s">
        <v>240</v>
      </c>
      <c r="X613" s="102">
        <v>0</v>
      </c>
      <c r="Y613" s="99"/>
    </row>
    <row r="614" spans="1:25" ht="15" thickBot="1" x14ac:dyDescent="0.35">
      <c r="A614" s="89">
        <v>604</v>
      </c>
      <c r="B614" s="41" t="s">
        <v>7100</v>
      </c>
      <c r="C614" s="99" t="s">
        <v>54</v>
      </c>
      <c r="D614" s="99"/>
      <c r="E614" s="100" t="s">
        <v>7101</v>
      </c>
      <c r="F614" s="101">
        <v>43515</v>
      </c>
      <c r="G614" s="99" t="s">
        <v>194</v>
      </c>
      <c r="H614" s="99" t="s">
        <v>328</v>
      </c>
      <c r="I614" s="99" t="s">
        <v>196</v>
      </c>
      <c r="J614" s="99" t="s">
        <v>188</v>
      </c>
      <c r="K614" s="99" t="s">
        <v>5805</v>
      </c>
      <c r="L614" s="99" t="s">
        <v>7265</v>
      </c>
      <c r="M614" s="99" t="s">
        <v>207</v>
      </c>
      <c r="N614" s="99" t="s">
        <v>472</v>
      </c>
      <c r="O614" s="99" t="s">
        <v>208</v>
      </c>
      <c r="P614" s="102">
        <v>661039601</v>
      </c>
      <c r="Q614" s="102">
        <v>607704720</v>
      </c>
      <c r="R614" s="102">
        <v>0</v>
      </c>
      <c r="S614" s="99" t="s">
        <v>191</v>
      </c>
      <c r="T614" s="101">
        <v>44524</v>
      </c>
      <c r="U614" s="99" t="s">
        <v>192</v>
      </c>
      <c r="V614" s="102">
        <v>0</v>
      </c>
      <c r="W614" s="99" t="s">
        <v>220</v>
      </c>
      <c r="X614" s="102">
        <v>0</v>
      </c>
      <c r="Y614" s="99"/>
    </row>
    <row r="615" spans="1:25" ht="15" thickBot="1" x14ac:dyDescent="0.35">
      <c r="A615" s="89">
        <v>605</v>
      </c>
      <c r="B615" s="41" t="s">
        <v>7102</v>
      </c>
      <c r="C615" s="99" t="s">
        <v>54</v>
      </c>
      <c r="D615" s="99"/>
      <c r="E615" s="100" t="s">
        <v>7103</v>
      </c>
      <c r="F615" s="101">
        <v>43797</v>
      </c>
      <c r="G615" s="99" t="s">
        <v>194</v>
      </c>
      <c r="H615" s="99" t="s">
        <v>328</v>
      </c>
      <c r="I615" s="99" t="s">
        <v>196</v>
      </c>
      <c r="J615" s="99" t="s">
        <v>188</v>
      </c>
      <c r="K615" s="99" t="s">
        <v>5893</v>
      </c>
      <c r="L615" s="99" t="s">
        <v>7266</v>
      </c>
      <c r="M615" s="99" t="s">
        <v>206</v>
      </c>
      <c r="N615" s="99" t="s">
        <v>470</v>
      </c>
      <c r="O615" s="99" t="s">
        <v>208</v>
      </c>
      <c r="P615" s="102">
        <v>736898600</v>
      </c>
      <c r="Q615" s="102">
        <v>0</v>
      </c>
      <c r="R615" s="102">
        <v>0</v>
      </c>
      <c r="S615" s="99" t="s">
        <v>191</v>
      </c>
      <c r="T615" s="101">
        <v>44518</v>
      </c>
      <c r="U615" s="99" t="s">
        <v>192</v>
      </c>
      <c r="V615" s="102">
        <v>0</v>
      </c>
      <c r="W615" s="99" t="s">
        <v>202</v>
      </c>
      <c r="X615" s="102">
        <v>0</v>
      </c>
      <c r="Y615" s="99"/>
    </row>
    <row r="616" spans="1:25" ht="15" thickBot="1" x14ac:dyDescent="0.35">
      <c r="A616" s="89">
        <v>606</v>
      </c>
      <c r="B616" s="41" t="s">
        <v>7104</v>
      </c>
      <c r="C616" s="99" t="s">
        <v>54</v>
      </c>
      <c r="D616" s="99"/>
      <c r="E616" s="100" t="s">
        <v>7105</v>
      </c>
      <c r="F616" s="101">
        <v>42291</v>
      </c>
      <c r="G616" s="99" t="s">
        <v>194</v>
      </c>
      <c r="H616" s="99" t="s">
        <v>328</v>
      </c>
      <c r="I616" s="99" t="s">
        <v>196</v>
      </c>
      <c r="J616" s="99" t="s">
        <v>188</v>
      </c>
      <c r="K616" s="99" t="s">
        <v>5794</v>
      </c>
      <c r="L616" s="99" t="s">
        <v>7267</v>
      </c>
      <c r="M616" s="99" t="s">
        <v>206</v>
      </c>
      <c r="N616" s="99" t="s">
        <v>470</v>
      </c>
      <c r="O616" s="99" t="s">
        <v>190</v>
      </c>
      <c r="P616" s="102">
        <v>3474943262</v>
      </c>
      <c r="Q616" s="102">
        <v>82300000</v>
      </c>
      <c r="R616" s="102">
        <v>0</v>
      </c>
      <c r="S616" s="99" t="s">
        <v>191</v>
      </c>
      <c r="T616" s="101">
        <v>44439</v>
      </c>
      <c r="U616" s="99" t="s">
        <v>192</v>
      </c>
      <c r="V616" s="102">
        <v>0</v>
      </c>
      <c r="W616" s="99" t="s">
        <v>240</v>
      </c>
      <c r="X616" s="102">
        <v>0</v>
      </c>
      <c r="Y616" s="99"/>
    </row>
    <row r="617" spans="1:25" x14ac:dyDescent="0.3">
      <c r="A617" s="89">
        <v>-1</v>
      </c>
      <c r="C617" s="103" t="s">
        <v>24</v>
      </c>
      <c r="D617" s="103" t="s">
        <v>24</v>
      </c>
      <c r="E617" s="104" t="s">
        <v>24</v>
      </c>
      <c r="F617" s="103" t="s">
        <v>24</v>
      </c>
      <c r="G617" s="103" t="s">
        <v>24</v>
      </c>
      <c r="H617" s="103" t="s">
        <v>24</v>
      </c>
      <c r="I617" s="103" t="s">
        <v>24</v>
      </c>
      <c r="J617" s="103" t="s">
        <v>24</v>
      </c>
      <c r="K617" s="103" t="s">
        <v>24</v>
      </c>
      <c r="L617" s="103" t="s">
        <v>24</v>
      </c>
      <c r="M617" s="103" t="s">
        <v>24</v>
      </c>
      <c r="N617" s="103" t="s">
        <v>24</v>
      </c>
      <c r="O617" s="103" t="s">
        <v>24</v>
      </c>
      <c r="P617" s="103" t="s">
        <v>24</v>
      </c>
      <c r="Q617" s="103" t="s">
        <v>24</v>
      </c>
      <c r="R617" s="103" t="s">
        <v>24</v>
      </c>
      <c r="S617" s="103" t="s">
        <v>24</v>
      </c>
      <c r="T617" s="103" t="s">
        <v>24</v>
      </c>
      <c r="U617" s="103" t="s">
        <v>24</v>
      </c>
      <c r="V617" s="103" t="s">
        <v>24</v>
      </c>
      <c r="W617" s="103" t="s">
        <v>24</v>
      </c>
      <c r="X617" s="103" t="s">
        <v>24</v>
      </c>
      <c r="Y617" s="103" t="s">
        <v>24</v>
      </c>
    </row>
    <row r="618" spans="1:25" x14ac:dyDescent="0.3">
      <c r="A618" s="89">
        <v>999999</v>
      </c>
      <c r="B618" s="41" t="s">
        <v>66</v>
      </c>
    </row>
    <row r="351608" spans="1:11" x14ac:dyDescent="0.3">
      <c r="A351608" s="41" t="s">
        <v>54</v>
      </c>
      <c r="B351608" s="41" t="s">
        <v>185</v>
      </c>
      <c r="C351608" s="41" t="s">
        <v>186</v>
      </c>
      <c r="D351608" s="41" t="s">
        <v>187</v>
      </c>
      <c r="E351608" s="41" t="s">
        <v>188</v>
      </c>
      <c r="F351608" s="41" t="s">
        <v>189</v>
      </c>
      <c r="G351608" s="41" t="s">
        <v>189</v>
      </c>
      <c r="H351608" s="41" t="s">
        <v>190</v>
      </c>
      <c r="I351608" s="41" t="s">
        <v>191</v>
      </c>
      <c r="J351608" s="41" t="s">
        <v>192</v>
      </c>
      <c r="K351608" s="41" t="s">
        <v>193</v>
      </c>
    </row>
    <row r="351609" spans="1:11" x14ac:dyDescent="0.3">
      <c r="A351609" s="41" t="s">
        <v>55</v>
      </c>
      <c r="B351609" s="41" t="s">
        <v>194</v>
      </c>
      <c r="C351609" s="41" t="s">
        <v>195</v>
      </c>
      <c r="D351609" s="41" t="s">
        <v>196</v>
      </c>
      <c r="E351609" s="41" t="s">
        <v>197</v>
      </c>
      <c r="F351609" s="41" t="s">
        <v>198</v>
      </c>
      <c r="G351609" s="41" t="s">
        <v>198</v>
      </c>
      <c r="H351609" s="41" t="s">
        <v>199</v>
      </c>
      <c r="I351609" s="41" t="s">
        <v>200</v>
      </c>
      <c r="J351609" s="41" t="s">
        <v>201</v>
      </c>
      <c r="K351609" s="41" t="s">
        <v>202</v>
      </c>
    </row>
    <row r="351610" spans="1:11" x14ac:dyDescent="0.3">
      <c r="B351610" s="41" t="s">
        <v>203</v>
      </c>
      <c r="C351610" s="41" t="s">
        <v>204</v>
      </c>
      <c r="D351610" s="41" t="s">
        <v>205</v>
      </c>
      <c r="F351610" s="41" t="s">
        <v>206</v>
      </c>
      <c r="G351610" s="41" t="s">
        <v>207</v>
      </c>
      <c r="H351610" s="41" t="s">
        <v>208</v>
      </c>
      <c r="K351610" s="41" t="s">
        <v>209</v>
      </c>
    </row>
    <row r="351611" spans="1:11" x14ac:dyDescent="0.3">
      <c r="B351611" s="41" t="s">
        <v>210</v>
      </c>
      <c r="C351611" s="41" t="s">
        <v>211</v>
      </c>
      <c r="D351611" s="41" t="s">
        <v>212</v>
      </c>
      <c r="F351611" s="41" t="s">
        <v>207</v>
      </c>
      <c r="G351611" s="41" t="s">
        <v>213</v>
      </c>
      <c r="H351611" s="41" t="s">
        <v>214</v>
      </c>
      <c r="K351611" s="41" t="s">
        <v>215</v>
      </c>
    </row>
    <row r="351612" spans="1:11" x14ac:dyDescent="0.3">
      <c r="C351612" s="41" t="s">
        <v>216</v>
      </c>
      <c r="D351612" s="41" t="s">
        <v>217</v>
      </c>
      <c r="F351612" s="41" t="s">
        <v>213</v>
      </c>
      <c r="G351612" s="41" t="s">
        <v>218</v>
      </c>
      <c r="H351612" s="41" t="s">
        <v>219</v>
      </c>
      <c r="K351612" s="41" t="s">
        <v>220</v>
      </c>
    </row>
    <row r="351613" spans="1:11" x14ac:dyDescent="0.3">
      <c r="C351613" s="41" t="s">
        <v>221</v>
      </c>
      <c r="D351613" s="41" t="s">
        <v>222</v>
      </c>
      <c r="F351613" s="41" t="s">
        <v>218</v>
      </c>
      <c r="G351613" s="41" t="s">
        <v>223</v>
      </c>
      <c r="K351613" s="41" t="s">
        <v>224</v>
      </c>
    </row>
    <row r="351614" spans="1:11" x14ac:dyDescent="0.3">
      <c r="C351614" s="41" t="s">
        <v>225</v>
      </c>
      <c r="D351614" s="41" t="s">
        <v>226</v>
      </c>
      <c r="F351614" s="41" t="s">
        <v>223</v>
      </c>
      <c r="G351614" s="41" t="s">
        <v>227</v>
      </c>
      <c r="K351614" s="41" t="s">
        <v>228</v>
      </c>
    </row>
    <row r="351615" spans="1:11" x14ac:dyDescent="0.3">
      <c r="C351615" s="41" t="s">
        <v>229</v>
      </c>
      <c r="D351615" s="41" t="s">
        <v>230</v>
      </c>
      <c r="F351615" s="41" t="s">
        <v>227</v>
      </c>
      <c r="G351615" s="41" t="s">
        <v>231</v>
      </c>
      <c r="K351615" s="41" t="s">
        <v>232</v>
      </c>
    </row>
    <row r="351616" spans="1:11" x14ac:dyDescent="0.3">
      <c r="C351616" s="41" t="s">
        <v>233</v>
      </c>
      <c r="D351616" s="41" t="s">
        <v>234</v>
      </c>
      <c r="F351616" s="41" t="s">
        <v>231</v>
      </c>
      <c r="G351616" s="41" t="s">
        <v>235</v>
      </c>
      <c r="K351616" s="41" t="s">
        <v>236</v>
      </c>
    </row>
    <row r="351617" spans="3:11" x14ac:dyDescent="0.3">
      <c r="C351617" s="41" t="s">
        <v>237</v>
      </c>
      <c r="D351617" s="41" t="s">
        <v>238</v>
      </c>
      <c r="F351617" s="41" t="s">
        <v>235</v>
      </c>
      <c r="G351617" s="41" t="s">
        <v>239</v>
      </c>
      <c r="K351617" s="41" t="s">
        <v>240</v>
      </c>
    </row>
    <row r="351618" spans="3:11" x14ac:dyDescent="0.3">
      <c r="C351618" s="41" t="s">
        <v>241</v>
      </c>
      <c r="D351618" s="41" t="s">
        <v>242</v>
      </c>
      <c r="F351618" s="41" t="s">
        <v>239</v>
      </c>
      <c r="G351618" s="41" t="s">
        <v>243</v>
      </c>
      <c r="K351618" s="41" t="s">
        <v>244</v>
      </c>
    </row>
    <row r="351619" spans="3:11" x14ac:dyDescent="0.3">
      <c r="C351619" s="41" t="s">
        <v>245</v>
      </c>
      <c r="D351619" s="41" t="s">
        <v>246</v>
      </c>
      <c r="F351619" s="41" t="s">
        <v>243</v>
      </c>
      <c r="G351619" s="41" t="s">
        <v>247</v>
      </c>
      <c r="K351619" s="41" t="s">
        <v>248</v>
      </c>
    </row>
    <row r="351620" spans="3:11" x14ac:dyDescent="0.3">
      <c r="C351620" s="41" t="s">
        <v>249</v>
      </c>
      <c r="D351620" s="41" t="s">
        <v>250</v>
      </c>
      <c r="F351620" s="41" t="s">
        <v>247</v>
      </c>
      <c r="G351620" s="41" t="s">
        <v>251</v>
      </c>
      <c r="K351620" s="41" t="s">
        <v>252</v>
      </c>
    </row>
    <row r="351621" spans="3:11" x14ac:dyDescent="0.3">
      <c r="C351621" s="41" t="s">
        <v>253</v>
      </c>
      <c r="D351621" s="41" t="s">
        <v>254</v>
      </c>
      <c r="F351621" s="41" t="s">
        <v>251</v>
      </c>
      <c r="G351621" s="41" t="s">
        <v>255</v>
      </c>
      <c r="K351621" s="41" t="s">
        <v>256</v>
      </c>
    </row>
    <row r="351622" spans="3:11" x14ac:dyDescent="0.3">
      <c r="C351622" s="41" t="s">
        <v>257</v>
      </c>
      <c r="D351622" s="41" t="s">
        <v>258</v>
      </c>
      <c r="F351622" s="41" t="s">
        <v>255</v>
      </c>
      <c r="G351622" s="41" t="s">
        <v>259</v>
      </c>
      <c r="K351622" s="41" t="s">
        <v>260</v>
      </c>
    </row>
    <row r="351623" spans="3:11" x14ac:dyDescent="0.3">
      <c r="C351623" s="41" t="s">
        <v>261</v>
      </c>
      <c r="F351623" s="41" t="s">
        <v>259</v>
      </c>
      <c r="G351623" s="41" t="s">
        <v>262</v>
      </c>
      <c r="K351623" s="41" t="s">
        <v>263</v>
      </c>
    </row>
    <row r="351624" spans="3:11" x14ac:dyDescent="0.3">
      <c r="C351624" s="41" t="s">
        <v>264</v>
      </c>
      <c r="F351624" s="41" t="s">
        <v>262</v>
      </c>
      <c r="G351624" s="41" t="s">
        <v>265</v>
      </c>
      <c r="K351624" s="41" t="s">
        <v>266</v>
      </c>
    </row>
    <row r="351625" spans="3:11" x14ac:dyDescent="0.3">
      <c r="C351625" s="41" t="s">
        <v>267</v>
      </c>
      <c r="F351625" s="41" t="s">
        <v>265</v>
      </c>
      <c r="G351625" s="41" t="s">
        <v>268</v>
      </c>
      <c r="K351625" s="41" t="s">
        <v>269</v>
      </c>
    </row>
    <row r="351626" spans="3:11" x14ac:dyDescent="0.3">
      <c r="C351626" s="41" t="s">
        <v>270</v>
      </c>
      <c r="F351626" s="41" t="s">
        <v>268</v>
      </c>
      <c r="G351626" s="41" t="s">
        <v>271</v>
      </c>
      <c r="K351626" s="41" t="s">
        <v>272</v>
      </c>
    </row>
    <row r="351627" spans="3:11" x14ac:dyDescent="0.3">
      <c r="C351627" s="41" t="s">
        <v>273</v>
      </c>
      <c r="F351627" s="41" t="s">
        <v>271</v>
      </c>
      <c r="G351627" s="41" t="s">
        <v>274</v>
      </c>
      <c r="K351627" s="41" t="s">
        <v>275</v>
      </c>
    </row>
    <row r="351628" spans="3:11" x14ac:dyDescent="0.3">
      <c r="C351628" s="41" t="s">
        <v>276</v>
      </c>
      <c r="F351628" s="41" t="s">
        <v>274</v>
      </c>
      <c r="G351628" s="41" t="s">
        <v>277</v>
      </c>
      <c r="K351628" s="41" t="s">
        <v>278</v>
      </c>
    </row>
    <row r="351629" spans="3:11" x14ac:dyDescent="0.3">
      <c r="C351629" s="41" t="s">
        <v>279</v>
      </c>
      <c r="F351629" s="41" t="s">
        <v>277</v>
      </c>
      <c r="G351629" s="41" t="s">
        <v>280</v>
      </c>
    </row>
    <row r="351630" spans="3:11" x14ac:dyDescent="0.3">
      <c r="C351630" s="41" t="s">
        <v>281</v>
      </c>
      <c r="F351630" s="41" t="s">
        <v>280</v>
      </c>
      <c r="G351630" s="41" t="s">
        <v>282</v>
      </c>
    </row>
    <row r="351631" spans="3:11" x14ac:dyDescent="0.3">
      <c r="C351631" s="41" t="s">
        <v>283</v>
      </c>
      <c r="F351631" s="41" t="s">
        <v>282</v>
      </c>
      <c r="G351631" s="41" t="s">
        <v>284</v>
      </c>
    </row>
    <row r="351632" spans="3:11" x14ac:dyDescent="0.3">
      <c r="C351632" s="41" t="s">
        <v>285</v>
      </c>
      <c r="F351632" s="41" t="s">
        <v>284</v>
      </c>
      <c r="G351632" s="41" t="s">
        <v>286</v>
      </c>
    </row>
    <row r="351633" spans="3:7" x14ac:dyDescent="0.3">
      <c r="C351633" s="41" t="s">
        <v>287</v>
      </c>
      <c r="F351633" s="41" t="s">
        <v>286</v>
      </c>
      <c r="G351633" s="41" t="s">
        <v>288</v>
      </c>
    </row>
    <row r="351634" spans="3:7" x14ac:dyDescent="0.3">
      <c r="C351634" s="41" t="s">
        <v>289</v>
      </c>
      <c r="F351634" s="41" t="s">
        <v>288</v>
      </c>
      <c r="G351634" s="41" t="s">
        <v>290</v>
      </c>
    </row>
    <row r="351635" spans="3:7" x14ac:dyDescent="0.3">
      <c r="C351635" s="41" t="s">
        <v>291</v>
      </c>
      <c r="F351635" s="41" t="s">
        <v>290</v>
      </c>
      <c r="G351635" s="41" t="s">
        <v>292</v>
      </c>
    </row>
    <row r="351636" spans="3:7" x14ac:dyDescent="0.3">
      <c r="C351636" s="41" t="s">
        <v>293</v>
      </c>
      <c r="F351636" s="41" t="s">
        <v>292</v>
      </c>
      <c r="G351636" s="41" t="s">
        <v>294</v>
      </c>
    </row>
    <row r="351637" spans="3:7" x14ac:dyDescent="0.3">
      <c r="C351637" s="41" t="s">
        <v>295</v>
      </c>
      <c r="F351637" s="41" t="s">
        <v>294</v>
      </c>
      <c r="G351637" s="41" t="s">
        <v>296</v>
      </c>
    </row>
    <row r="351638" spans="3:7" x14ac:dyDescent="0.3">
      <c r="C351638" s="41" t="s">
        <v>297</v>
      </c>
      <c r="F351638" s="41" t="s">
        <v>296</v>
      </c>
      <c r="G351638" s="41" t="s">
        <v>298</v>
      </c>
    </row>
    <row r="351639" spans="3:7" x14ac:dyDescent="0.3">
      <c r="C351639" s="41" t="s">
        <v>299</v>
      </c>
      <c r="F351639" s="41" t="s">
        <v>298</v>
      </c>
      <c r="G351639" s="41" t="s">
        <v>300</v>
      </c>
    </row>
    <row r="351640" spans="3:7" x14ac:dyDescent="0.3">
      <c r="C351640" s="41" t="s">
        <v>301</v>
      </c>
      <c r="F351640" s="41" t="s">
        <v>300</v>
      </c>
      <c r="G351640" s="41" t="s">
        <v>302</v>
      </c>
    </row>
    <row r="351641" spans="3:7" x14ac:dyDescent="0.3">
      <c r="C351641" s="41" t="s">
        <v>303</v>
      </c>
      <c r="F351641" s="41" t="s">
        <v>304</v>
      </c>
      <c r="G351641" s="41" t="s">
        <v>305</v>
      </c>
    </row>
    <row r="351642" spans="3:7" x14ac:dyDescent="0.3">
      <c r="C351642" s="41" t="s">
        <v>306</v>
      </c>
      <c r="G351642" s="41" t="s">
        <v>307</v>
      </c>
    </row>
    <row r="351643" spans="3:7" x14ac:dyDescent="0.3">
      <c r="C351643" s="41" t="s">
        <v>308</v>
      </c>
      <c r="G351643" s="41" t="s">
        <v>309</v>
      </c>
    </row>
    <row r="351644" spans="3:7" x14ac:dyDescent="0.3">
      <c r="C351644" s="41" t="s">
        <v>310</v>
      </c>
      <c r="G351644" s="41" t="s">
        <v>311</v>
      </c>
    </row>
    <row r="351645" spans="3:7" x14ac:dyDescent="0.3">
      <c r="C351645" s="41" t="s">
        <v>312</v>
      </c>
      <c r="G351645" s="41" t="s">
        <v>313</v>
      </c>
    </row>
    <row r="351646" spans="3:7" x14ac:dyDescent="0.3">
      <c r="C351646" s="41" t="s">
        <v>314</v>
      </c>
      <c r="G351646" s="41" t="s">
        <v>315</v>
      </c>
    </row>
    <row r="351647" spans="3:7" x14ac:dyDescent="0.3">
      <c r="C351647" s="41" t="s">
        <v>316</v>
      </c>
      <c r="G351647" s="41" t="s">
        <v>317</v>
      </c>
    </row>
    <row r="351648" spans="3:7" x14ac:dyDescent="0.3">
      <c r="C351648" s="41" t="s">
        <v>318</v>
      </c>
      <c r="G351648" s="41" t="s">
        <v>319</v>
      </c>
    </row>
    <row r="351649" spans="3:7" x14ac:dyDescent="0.3">
      <c r="C351649" s="41" t="s">
        <v>320</v>
      </c>
      <c r="G351649" s="41" t="s">
        <v>321</v>
      </c>
    </row>
    <row r="351650" spans="3:7" x14ac:dyDescent="0.3">
      <c r="C351650" s="41" t="s">
        <v>322</v>
      </c>
      <c r="G351650" s="41" t="s">
        <v>323</v>
      </c>
    </row>
    <row r="351651" spans="3:7" x14ac:dyDescent="0.3">
      <c r="C351651" s="41" t="s">
        <v>324</v>
      </c>
      <c r="G351651" s="41" t="s">
        <v>325</v>
      </c>
    </row>
    <row r="351652" spans="3:7" x14ac:dyDescent="0.3">
      <c r="C351652" s="41" t="s">
        <v>326</v>
      </c>
      <c r="G351652" s="41" t="s">
        <v>327</v>
      </c>
    </row>
    <row r="351653" spans="3:7" x14ac:dyDescent="0.3">
      <c r="C351653" s="41" t="s">
        <v>328</v>
      </c>
      <c r="G351653" s="41" t="s">
        <v>329</v>
      </c>
    </row>
    <row r="351654" spans="3:7" x14ac:dyDescent="0.3">
      <c r="C351654" s="41" t="s">
        <v>330</v>
      </c>
      <c r="G351654" s="41" t="s">
        <v>331</v>
      </c>
    </row>
    <row r="351655" spans="3:7" x14ac:dyDescent="0.3">
      <c r="C351655" s="41" t="s">
        <v>332</v>
      </c>
      <c r="G351655" s="41" t="s">
        <v>333</v>
      </c>
    </row>
    <row r="351656" spans="3:7" x14ac:dyDescent="0.3">
      <c r="C351656" s="41" t="s">
        <v>334</v>
      </c>
      <c r="G351656" s="41" t="s">
        <v>335</v>
      </c>
    </row>
    <row r="351657" spans="3:7" x14ac:dyDescent="0.3">
      <c r="C351657" s="41" t="s">
        <v>336</v>
      </c>
      <c r="G351657" s="41" t="s">
        <v>337</v>
      </c>
    </row>
    <row r="351658" spans="3:7" x14ac:dyDescent="0.3">
      <c r="G351658" s="41" t="s">
        <v>338</v>
      </c>
    </row>
    <row r="351659" spans="3:7" x14ac:dyDescent="0.3">
      <c r="G351659" s="41" t="s">
        <v>339</v>
      </c>
    </row>
    <row r="351660" spans="3:7" x14ac:dyDescent="0.3">
      <c r="G351660" s="41" t="s">
        <v>340</v>
      </c>
    </row>
    <row r="351661" spans="3:7" x14ac:dyDescent="0.3">
      <c r="G351661" s="41" t="s">
        <v>341</v>
      </c>
    </row>
    <row r="351662" spans="3:7" x14ac:dyDescent="0.3">
      <c r="G351662" s="41" t="s">
        <v>342</v>
      </c>
    </row>
    <row r="351663" spans="3:7" x14ac:dyDescent="0.3">
      <c r="G351663" s="41" t="s">
        <v>343</v>
      </c>
    </row>
    <row r="351664" spans="3:7" x14ac:dyDescent="0.3">
      <c r="G351664" s="41" t="s">
        <v>344</v>
      </c>
    </row>
    <row r="351665" spans="7:7" x14ac:dyDescent="0.3">
      <c r="G351665" s="41" t="s">
        <v>345</v>
      </c>
    </row>
    <row r="351666" spans="7:7" x14ac:dyDescent="0.3">
      <c r="G351666" s="41" t="s">
        <v>346</v>
      </c>
    </row>
    <row r="351667" spans="7:7" x14ac:dyDescent="0.3">
      <c r="G351667" s="41" t="s">
        <v>347</v>
      </c>
    </row>
    <row r="351668" spans="7:7" x14ac:dyDescent="0.3">
      <c r="G351668" s="41" t="s">
        <v>348</v>
      </c>
    </row>
    <row r="351669" spans="7:7" x14ac:dyDescent="0.3">
      <c r="G351669" s="41" t="s">
        <v>349</v>
      </c>
    </row>
    <row r="351670" spans="7:7" x14ac:dyDescent="0.3">
      <c r="G351670" s="41" t="s">
        <v>350</v>
      </c>
    </row>
    <row r="351671" spans="7:7" x14ac:dyDescent="0.3">
      <c r="G351671" s="41" t="s">
        <v>351</v>
      </c>
    </row>
    <row r="351672" spans="7:7" x14ac:dyDescent="0.3">
      <c r="G351672" s="41" t="s">
        <v>352</v>
      </c>
    </row>
    <row r="351673" spans="7:7" x14ac:dyDescent="0.3">
      <c r="G351673" s="41" t="s">
        <v>353</v>
      </c>
    </row>
    <row r="351674" spans="7:7" x14ac:dyDescent="0.3">
      <c r="G351674" s="41" t="s">
        <v>354</v>
      </c>
    </row>
    <row r="351675" spans="7:7" x14ac:dyDescent="0.3">
      <c r="G351675" s="41" t="s">
        <v>355</v>
      </c>
    </row>
    <row r="351676" spans="7:7" x14ac:dyDescent="0.3">
      <c r="G351676" s="41" t="s">
        <v>356</v>
      </c>
    </row>
    <row r="351677" spans="7:7" x14ac:dyDescent="0.3">
      <c r="G351677" s="41" t="s">
        <v>357</v>
      </c>
    </row>
    <row r="351678" spans="7:7" x14ac:dyDescent="0.3">
      <c r="G351678" s="41" t="s">
        <v>358</v>
      </c>
    </row>
    <row r="351679" spans="7:7" x14ac:dyDescent="0.3">
      <c r="G351679" s="41" t="s">
        <v>359</v>
      </c>
    </row>
    <row r="351680" spans="7:7" x14ac:dyDescent="0.3">
      <c r="G351680" s="41" t="s">
        <v>360</v>
      </c>
    </row>
    <row r="351681" spans="7:7" x14ac:dyDescent="0.3">
      <c r="G351681" s="41" t="s">
        <v>361</v>
      </c>
    </row>
    <row r="351682" spans="7:7" x14ac:dyDescent="0.3">
      <c r="G351682" s="41" t="s">
        <v>362</v>
      </c>
    </row>
    <row r="351683" spans="7:7" x14ac:dyDescent="0.3">
      <c r="G351683" s="41" t="s">
        <v>363</v>
      </c>
    </row>
    <row r="351684" spans="7:7" x14ac:dyDescent="0.3">
      <c r="G351684" s="41" t="s">
        <v>364</v>
      </c>
    </row>
    <row r="351685" spans="7:7" x14ac:dyDescent="0.3">
      <c r="G351685" s="41" t="s">
        <v>365</v>
      </c>
    </row>
    <row r="351686" spans="7:7" x14ac:dyDescent="0.3">
      <c r="G351686" s="41" t="s">
        <v>366</v>
      </c>
    </row>
    <row r="351687" spans="7:7" x14ac:dyDescent="0.3">
      <c r="G351687" s="41" t="s">
        <v>367</v>
      </c>
    </row>
    <row r="351688" spans="7:7" x14ac:dyDescent="0.3">
      <c r="G351688" s="41" t="s">
        <v>368</v>
      </c>
    </row>
    <row r="351689" spans="7:7" x14ac:dyDescent="0.3">
      <c r="G351689" s="41" t="s">
        <v>369</v>
      </c>
    </row>
    <row r="351690" spans="7:7" x14ac:dyDescent="0.3">
      <c r="G351690" s="41" t="s">
        <v>370</v>
      </c>
    </row>
    <row r="351691" spans="7:7" x14ac:dyDescent="0.3">
      <c r="G351691" s="41" t="s">
        <v>371</v>
      </c>
    </row>
    <row r="351692" spans="7:7" x14ac:dyDescent="0.3">
      <c r="G351692" s="41" t="s">
        <v>372</v>
      </c>
    </row>
    <row r="351693" spans="7:7" x14ac:dyDescent="0.3">
      <c r="G351693" s="41" t="s">
        <v>373</v>
      </c>
    </row>
    <row r="351694" spans="7:7" x14ac:dyDescent="0.3">
      <c r="G351694" s="41" t="s">
        <v>374</v>
      </c>
    </row>
    <row r="351695" spans="7:7" x14ac:dyDescent="0.3">
      <c r="G351695" s="41" t="s">
        <v>375</v>
      </c>
    </row>
    <row r="351696" spans="7:7" x14ac:dyDescent="0.3">
      <c r="G351696" s="41" t="s">
        <v>376</v>
      </c>
    </row>
    <row r="351697" spans="7:7" x14ac:dyDescent="0.3">
      <c r="G351697" s="41" t="s">
        <v>377</v>
      </c>
    </row>
    <row r="351698" spans="7:7" x14ac:dyDescent="0.3">
      <c r="G351698" s="41" t="s">
        <v>378</v>
      </c>
    </row>
    <row r="351699" spans="7:7" x14ac:dyDescent="0.3">
      <c r="G351699" s="41" t="s">
        <v>379</v>
      </c>
    </row>
    <row r="351700" spans="7:7" x14ac:dyDescent="0.3">
      <c r="G351700" s="41" t="s">
        <v>380</v>
      </c>
    </row>
    <row r="351701" spans="7:7" x14ac:dyDescent="0.3">
      <c r="G351701" s="41" t="s">
        <v>381</v>
      </c>
    </row>
    <row r="351702" spans="7:7" x14ac:dyDescent="0.3">
      <c r="G351702" s="41" t="s">
        <v>382</v>
      </c>
    </row>
    <row r="351703" spans="7:7" x14ac:dyDescent="0.3">
      <c r="G351703" s="41" t="s">
        <v>383</v>
      </c>
    </row>
    <row r="351704" spans="7:7" x14ac:dyDescent="0.3">
      <c r="G351704" s="41" t="s">
        <v>384</v>
      </c>
    </row>
    <row r="351705" spans="7:7" x14ac:dyDescent="0.3">
      <c r="G351705" s="41" t="s">
        <v>385</v>
      </c>
    </row>
    <row r="351706" spans="7:7" x14ac:dyDescent="0.3">
      <c r="G351706" s="41" t="s">
        <v>386</v>
      </c>
    </row>
    <row r="351707" spans="7:7" x14ac:dyDescent="0.3">
      <c r="G351707" s="41" t="s">
        <v>387</v>
      </c>
    </row>
    <row r="351708" spans="7:7" x14ac:dyDescent="0.3">
      <c r="G351708" s="41" t="s">
        <v>388</v>
      </c>
    </row>
    <row r="351709" spans="7:7" x14ac:dyDescent="0.3">
      <c r="G351709" s="41" t="s">
        <v>389</v>
      </c>
    </row>
    <row r="351710" spans="7:7" x14ac:dyDescent="0.3">
      <c r="G351710" s="41" t="s">
        <v>390</v>
      </c>
    </row>
    <row r="351711" spans="7:7" x14ac:dyDescent="0.3">
      <c r="G351711" s="41" t="s">
        <v>391</v>
      </c>
    </row>
    <row r="351712" spans="7:7" x14ac:dyDescent="0.3">
      <c r="G351712" s="41" t="s">
        <v>392</v>
      </c>
    </row>
    <row r="351713" spans="7:7" x14ac:dyDescent="0.3">
      <c r="G351713" s="41" t="s">
        <v>393</v>
      </c>
    </row>
    <row r="351714" spans="7:7" x14ac:dyDescent="0.3">
      <c r="G351714" s="41" t="s">
        <v>394</v>
      </c>
    </row>
    <row r="351715" spans="7:7" x14ac:dyDescent="0.3">
      <c r="G351715" s="41" t="s">
        <v>395</v>
      </c>
    </row>
    <row r="351716" spans="7:7" x14ac:dyDescent="0.3">
      <c r="G351716" s="41" t="s">
        <v>396</v>
      </c>
    </row>
    <row r="351717" spans="7:7" x14ac:dyDescent="0.3">
      <c r="G351717" s="41" t="s">
        <v>397</v>
      </c>
    </row>
    <row r="351718" spans="7:7" x14ac:dyDescent="0.3">
      <c r="G351718" s="41" t="s">
        <v>398</v>
      </c>
    </row>
    <row r="351719" spans="7:7" x14ac:dyDescent="0.3">
      <c r="G351719" s="41" t="s">
        <v>399</v>
      </c>
    </row>
    <row r="351720" spans="7:7" x14ac:dyDescent="0.3">
      <c r="G351720" s="41" t="s">
        <v>400</v>
      </c>
    </row>
    <row r="351721" spans="7:7" x14ac:dyDescent="0.3">
      <c r="G351721" s="41" t="s">
        <v>401</v>
      </c>
    </row>
    <row r="351722" spans="7:7" x14ac:dyDescent="0.3">
      <c r="G351722" s="41" t="s">
        <v>402</v>
      </c>
    </row>
    <row r="351723" spans="7:7" x14ac:dyDescent="0.3">
      <c r="G351723" s="41" t="s">
        <v>403</v>
      </c>
    </row>
    <row r="351724" spans="7:7" x14ac:dyDescent="0.3">
      <c r="G351724" s="41" t="s">
        <v>404</v>
      </c>
    </row>
    <row r="351725" spans="7:7" x14ac:dyDescent="0.3">
      <c r="G351725" s="41" t="s">
        <v>405</v>
      </c>
    </row>
    <row r="351726" spans="7:7" x14ac:dyDescent="0.3">
      <c r="G351726" s="41" t="s">
        <v>406</v>
      </c>
    </row>
    <row r="351727" spans="7:7" x14ac:dyDescent="0.3">
      <c r="G351727" s="41" t="s">
        <v>407</v>
      </c>
    </row>
    <row r="351728" spans="7:7" x14ac:dyDescent="0.3">
      <c r="G351728" s="41" t="s">
        <v>408</v>
      </c>
    </row>
    <row r="351729" spans="7:7" x14ac:dyDescent="0.3">
      <c r="G351729" s="41" t="s">
        <v>409</v>
      </c>
    </row>
    <row r="351730" spans="7:7" x14ac:dyDescent="0.3">
      <c r="G351730" s="41" t="s">
        <v>410</v>
      </c>
    </row>
    <row r="351731" spans="7:7" x14ac:dyDescent="0.3">
      <c r="G351731" s="41" t="s">
        <v>411</v>
      </c>
    </row>
    <row r="351732" spans="7:7" x14ac:dyDescent="0.3">
      <c r="G351732" s="41" t="s">
        <v>412</v>
      </c>
    </row>
    <row r="351733" spans="7:7" x14ac:dyDescent="0.3">
      <c r="G351733" s="41" t="s">
        <v>413</v>
      </c>
    </row>
    <row r="351734" spans="7:7" x14ac:dyDescent="0.3">
      <c r="G351734" s="41" t="s">
        <v>414</v>
      </c>
    </row>
    <row r="351735" spans="7:7" x14ac:dyDescent="0.3">
      <c r="G351735" s="41" t="s">
        <v>415</v>
      </c>
    </row>
    <row r="351736" spans="7:7" x14ac:dyDescent="0.3">
      <c r="G351736" s="41" t="s">
        <v>416</v>
      </c>
    </row>
    <row r="351737" spans="7:7" x14ac:dyDescent="0.3">
      <c r="G351737" s="41" t="s">
        <v>417</v>
      </c>
    </row>
    <row r="351738" spans="7:7" x14ac:dyDescent="0.3">
      <c r="G351738" s="41" t="s">
        <v>418</v>
      </c>
    </row>
    <row r="351739" spans="7:7" x14ac:dyDescent="0.3">
      <c r="G351739" s="41" t="s">
        <v>419</v>
      </c>
    </row>
    <row r="351740" spans="7:7" x14ac:dyDescent="0.3">
      <c r="G351740" s="41" t="s">
        <v>420</v>
      </c>
    </row>
    <row r="351741" spans="7:7" x14ac:dyDescent="0.3">
      <c r="G351741" s="41" t="s">
        <v>421</v>
      </c>
    </row>
    <row r="351742" spans="7:7" x14ac:dyDescent="0.3">
      <c r="G351742" s="41" t="s">
        <v>422</v>
      </c>
    </row>
    <row r="351743" spans="7:7" x14ac:dyDescent="0.3">
      <c r="G351743" s="41" t="s">
        <v>423</v>
      </c>
    </row>
    <row r="351744" spans="7:7" x14ac:dyDescent="0.3">
      <c r="G351744" s="41" t="s">
        <v>424</v>
      </c>
    </row>
    <row r="351745" spans="7:7" x14ac:dyDescent="0.3">
      <c r="G351745" s="41" t="s">
        <v>425</v>
      </c>
    </row>
    <row r="351746" spans="7:7" x14ac:dyDescent="0.3">
      <c r="G351746" s="41" t="s">
        <v>426</v>
      </c>
    </row>
    <row r="351747" spans="7:7" x14ac:dyDescent="0.3">
      <c r="G351747" s="41" t="s">
        <v>427</v>
      </c>
    </row>
    <row r="351748" spans="7:7" x14ac:dyDescent="0.3">
      <c r="G351748" s="41" t="s">
        <v>428</v>
      </c>
    </row>
    <row r="351749" spans="7:7" x14ac:dyDescent="0.3">
      <c r="G351749" s="41" t="s">
        <v>429</v>
      </c>
    </row>
    <row r="351750" spans="7:7" x14ac:dyDescent="0.3">
      <c r="G351750" s="41" t="s">
        <v>430</v>
      </c>
    </row>
    <row r="351751" spans="7:7" x14ac:dyDescent="0.3">
      <c r="G351751" s="41" t="s">
        <v>431</v>
      </c>
    </row>
    <row r="351752" spans="7:7" x14ac:dyDescent="0.3">
      <c r="G351752" s="41" t="s">
        <v>432</v>
      </c>
    </row>
    <row r="351753" spans="7:7" x14ac:dyDescent="0.3">
      <c r="G351753" s="41" t="s">
        <v>433</v>
      </c>
    </row>
    <row r="351754" spans="7:7" x14ac:dyDescent="0.3">
      <c r="G351754" s="41" t="s">
        <v>434</v>
      </c>
    </row>
    <row r="351755" spans="7:7" x14ac:dyDescent="0.3">
      <c r="G351755" s="41" t="s">
        <v>435</v>
      </c>
    </row>
    <row r="351756" spans="7:7" x14ac:dyDescent="0.3">
      <c r="G351756" s="41" t="s">
        <v>436</v>
      </c>
    </row>
    <row r="351757" spans="7:7" x14ac:dyDescent="0.3">
      <c r="G351757" s="41" t="s">
        <v>437</v>
      </c>
    </row>
    <row r="351758" spans="7:7" x14ac:dyDescent="0.3">
      <c r="G351758" s="41" t="s">
        <v>438</v>
      </c>
    </row>
    <row r="351759" spans="7:7" x14ac:dyDescent="0.3">
      <c r="G351759" s="41" t="s">
        <v>439</v>
      </c>
    </row>
    <row r="351760" spans="7:7" x14ac:dyDescent="0.3">
      <c r="G351760" s="41" t="s">
        <v>440</v>
      </c>
    </row>
    <row r="351761" spans="7:7" x14ac:dyDescent="0.3">
      <c r="G351761" s="41" t="s">
        <v>441</v>
      </c>
    </row>
    <row r="351762" spans="7:7" x14ac:dyDescent="0.3">
      <c r="G351762" s="41" t="s">
        <v>442</v>
      </c>
    </row>
    <row r="351763" spans="7:7" x14ac:dyDescent="0.3">
      <c r="G351763" s="41" t="s">
        <v>443</v>
      </c>
    </row>
    <row r="351764" spans="7:7" x14ac:dyDescent="0.3">
      <c r="G351764" s="41" t="s">
        <v>444</v>
      </c>
    </row>
    <row r="351765" spans="7:7" x14ac:dyDescent="0.3">
      <c r="G351765" s="41" t="s">
        <v>445</v>
      </c>
    </row>
    <row r="351766" spans="7:7" x14ac:dyDescent="0.3">
      <c r="G351766" s="41" t="s">
        <v>446</v>
      </c>
    </row>
    <row r="351767" spans="7:7" x14ac:dyDescent="0.3">
      <c r="G351767" s="41" t="s">
        <v>447</v>
      </c>
    </row>
    <row r="351768" spans="7:7" x14ac:dyDescent="0.3">
      <c r="G351768" s="41" t="s">
        <v>448</v>
      </c>
    </row>
    <row r="351769" spans="7:7" x14ac:dyDescent="0.3">
      <c r="G351769" s="41" t="s">
        <v>449</v>
      </c>
    </row>
    <row r="351770" spans="7:7" x14ac:dyDescent="0.3">
      <c r="G351770" s="41" t="s">
        <v>450</v>
      </c>
    </row>
    <row r="351771" spans="7:7" x14ac:dyDescent="0.3">
      <c r="G351771" s="41" t="s">
        <v>451</v>
      </c>
    </row>
    <row r="351772" spans="7:7" x14ac:dyDescent="0.3">
      <c r="G351772" s="41" t="s">
        <v>452</v>
      </c>
    </row>
    <row r="351773" spans="7:7" x14ac:dyDescent="0.3">
      <c r="G351773" s="41" t="s">
        <v>453</v>
      </c>
    </row>
    <row r="351774" spans="7:7" x14ac:dyDescent="0.3">
      <c r="G351774" s="41" t="s">
        <v>454</v>
      </c>
    </row>
    <row r="351775" spans="7:7" x14ac:dyDescent="0.3">
      <c r="G351775" s="41" t="s">
        <v>455</v>
      </c>
    </row>
    <row r="351776" spans="7:7" x14ac:dyDescent="0.3">
      <c r="G351776" s="41" t="s">
        <v>456</v>
      </c>
    </row>
    <row r="351777" spans="7:7" x14ac:dyDescent="0.3">
      <c r="G351777" s="41" t="s">
        <v>457</v>
      </c>
    </row>
    <row r="351778" spans="7:7" x14ac:dyDescent="0.3">
      <c r="G351778" s="41" t="s">
        <v>458</v>
      </c>
    </row>
    <row r="351779" spans="7:7" x14ac:dyDescent="0.3">
      <c r="G351779" s="41" t="s">
        <v>459</v>
      </c>
    </row>
    <row r="351780" spans="7:7" x14ac:dyDescent="0.3">
      <c r="G351780" s="41" t="s">
        <v>460</v>
      </c>
    </row>
    <row r="351781" spans="7:7" x14ac:dyDescent="0.3">
      <c r="G351781" s="41" t="s">
        <v>461</v>
      </c>
    </row>
    <row r="351782" spans="7:7" x14ac:dyDescent="0.3">
      <c r="G351782" s="41" t="s">
        <v>462</v>
      </c>
    </row>
    <row r="351783" spans="7:7" x14ac:dyDescent="0.3">
      <c r="G351783" s="41" t="s">
        <v>463</v>
      </c>
    </row>
    <row r="351784" spans="7:7" x14ac:dyDescent="0.3">
      <c r="G351784" s="41" t="s">
        <v>464</v>
      </c>
    </row>
    <row r="351785" spans="7:7" x14ac:dyDescent="0.3">
      <c r="G351785" s="41" t="s">
        <v>465</v>
      </c>
    </row>
    <row r="351786" spans="7:7" x14ac:dyDescent="0.3">
      <c r="G351786" s="41" t="s">
        <v>466</v>
      </c>
    </row>
    <row r="351787" spans="7:7" x14ac:dyDescent="0.3">
      <c r="G351787" s="41" t="s">
        <v>467</v>
      </c>
    </row>
    <row r="351788" spans="7:7" x14ac:dyDescent="0.3">
      <c r="G351788" s="41" t="s">
        <v>468</v>
      </c>
    </row>
    <row r="351789" spans="7:7" x14ac:dyDescent="0.3">
      <c r="G351789" s="41" t="s">
        <v>469</v>
      </c>
    </row>
    <row r="351790" spans="7:7" x14ac:dyDescent="0.3">
      <c r="G351790" s="41" t="s">
        <v>470</v>
      </c>
    </row>
    <row r="351791" spans="7:7" x14ac:dyDescent="0.3">
      <c r="G351791" s="41" t="s">
        <v>471</v>
      </c>
    </row>
    <row r="351792" spans="7:7" x14ac:dyDescent="0.3">
      <c r="G351792" s="41" t="s">
        <v>472</v>
      </c>
    </row>
    <row r="351793" spans="7:7" x14ac:dyDescent="0.3">
      <c r="G351793" s="41" t="s">
        <v>473</v>
      </c>
    </row>
    <row r="351794" spans="7:7" x14ac:dyDescent="0.3">
      <c r="G351794" s="41" t="s">
        <v>474</v>
      </c>
    </row>
    <row r="351795" spans="7:7" x14ac:dyDescent="0.3">
      <c r="G351795" s="41" t="s">
        <v>475</v>
      </c>
    </row>
    <row r="351796" spans="7:7" x14ac:dyDescent="0.3">
      <c r="G351796" s="41" t="s">
        <v>476</v>
      </c>
    </row>
    <row r="351797" spans="7:7" x14ac:dyDescent="0.3">
      <c r="G351797" s="41" t="s">
        <v>477</v>
      </c>
    </row>
    <row r="351798" spans="7:7" x14ac:dyDescent="0.3">
      <c r="G351798" s="41" t="s">
        <v>478</v>
      </c>
    </row>
    <row r="351799" spans="7:7" x14ac:dyDescent="0.3">
      <c r="G351799" s="41" t="s">
        <v>479</v>
      </c>
    </row>
    <row r="351800" spans="7:7" x14ac:dyDescent="0.3">
      <c r="G351800" s="41" t="s">
        <v>480</v>
      </c>
    </row>
    <row r="351801" spans="7:7" x14ac:dyDescent="0.3">
      <c r="G351801" s="41" t="s">
        <v>481</v>
      </c>
    </row>
    <row r="351802" spans="7:7" x14ac:dyDescent="0.3">
      <c r="G351802" s="41" t="s">
        <v>482</v>
      </c>
    </row>
    <row r="351803" spans="7:7" x14ac:dyDescent="0.3">
      <c r="G351803" s="41" t="s">
        <v>483</v>
      </c>
    </row>
    <row r="351804" spans="7:7" x14ac:dyDescent="0.3">
      <c r="G351804" s="41" t="s">
        <v>484</v>
      </c>
    </row>
    <row r="351805" spans="7:7" x14ac:dyDescent="0.3">
      <c r="G351805" s="41" t="s">
        <v>485</v>
      </c>
    </row>
    <row r="351806" spans="7:7" x14ac:dyDescent="0.3">
      <c r="G351806" s="41" t="s">
        <v>486</v>
      </c>
    </row>
    <row r="351807" spans="7:7" x14ac:dyDescent="0.3">
      <c r="G351807" s="41" t="s">
        <v>487</v>
      </c>
    </row>
    <row r="351808" spans="7:7" x14ac:dyDescent="0.3">
      <c r="G351808" s="41" t="s">
        <v>488</v>
      </c>
    </row>
    <row r="351809" spans="7:7" x14ac:dyDescent="0.3">
      <c r="G351809" s="41" t="s">
        <v>489</v>
      </c>
    </row>
    <row r="351810" spans="7:7" x14ac:dyDescent="0.3">
      <c r="G351810" s="41" t="s">
        <v>490</v>
      </c>
    </row>
    <row r="351811" spans="7:7" x14ac:dyDescent="0.3">
      <c r="G351811" s="41" t="s">
        <v>491</v>
      </c>
    </row>
    <row r="351812" spans="7:7" x14ac:dyDescent="0.3">
      <c r="G351812" s="41" t="s">
        <v>492</v>
      </c>
    </row>
    <row r="351813" spans="7:7" x14ac:dyDescent="0.3">
      <c r="G351813" s="41" t="s">
        <v>493</v>
      </c>
    </row>
    <row r="351814" spans="7:7" x14ac:dyDescent="0.3">
      <c r="G351814" s="41" t="s">
        <v>494</v>
      </c>
    </row>
    <row r="351815" spans="7:7" x14ac:dyDescent="0.3">
      <c r="G351815" s="41" t="s">
        <v>495</v>
      </c>
    </row>
    <row r="351816" spans="7:7" x14ac:dyDescent="0.3">
      <c r="G351816" s="41" t="s">
        <v>496</v>
      </c>
    </row>
    <row r="351817" spans="7:7" x14ac:dyDescent="0.3">
      <c r="G351817" s="41" t="s">
        <v>497</v>
      </c>
    </row>
    <row r="351818" spans="7:7" x14ac:dyDescent="0.3">
      <c r="G351818" s="41" t="s">
        <v>498</v>
      </c>
    </row>
    <row r="351819" spans="7:7" x14ac:dyDescent="0.3">
      <c r="G351819" s="41" t="s">
        <v>499</v>
      </c>
    </row>
    <row r="351820" spans="7:7" x14ac:dyDescent="0.3">
      <c r="G351820" s="41" t="s">
        <v>500</v>
      </c>
    </row>
    <row r="351821" spans="7:7" x14ac:dyDescent="0.3">
      <c r="G351821" s="41" t="s">
        <v>501</v>
      </c>
    </row>
    <row r="351822" spans="7:7" x14ac:dyDescent="0.3">
      <c r="G351822" s="41" t="s">
        <v>502</v>
      </c>
    </row>
    <row r="351823" spans="7:7" x14ac:dyDescent="0.3">
      <c r="G351823" s="41" t="s">
        <v>503</v>
      </c>
    </row>
    <row r="351824" spans="7:7" x14ac:dyDescent="0.3">
      <c r="G351824" s="41" t="s">
        <v>504</v>
      </c>
    </row>
    <row r="351825" spans="7:7" x14ac:dyDescent="0.3">
      <c r="G351825" s="41" t="s">
        <v>505</v>
      </c>
    </row>
    <row r="351826" spans="7:7" x14ac:dyDescent="0.3">
      <c r="G351826" s="41" t="s">
        <v>506</v>
      </c>
    </row>
    <row r="351827" spans="7:7" x14ac:dyDescent="0.3">
      <c r="G351827" s="41" t="s">
        <v>507</v>
      </c>
    </row>
    <row r="351828" spans="7:7" x14ac:dyDescent="0.3">
      <c r="G351828" s="41" t="s">
        <v>508</v>
      </c>
    </row>
    <row r="351829" spans="7:7" x14ac:dyDescent="0.3">
      <c r="G351829" s="41" t="s">
        <v>509</v>
      </c>
    </row>
    <row r="351830" spans="7:7" x14ac:dyDescent="0.3">
      <c r="G351830" s="41" t="s">
        <v>510</v>
      </c>
    </row>
    <row r="351831" spans="7:7" x14ac:dyDescent="0.3">
      <c r="G351831" s="41" t="s">
        <v>511</v>
      </c>
    </row>
    <row r="351832" spans="7:7" x14ac:dyDescent="0.3">
      <c r="G351832" s="41" t="s">
        <v>512</v>
      </c>
    </row>
    <row r="351833" spans="7:7" x14ac:dyDescent="0.3">
      <c r="G351833" s="41" t="s">
        <v>513</v>
      </c>
    </row>
    <row r="351834" spans="7:7" x14ac:dyDescent="0.3">
      <c r="G351834" s="41" t="s">
        <v>514</v>
      </c>
    </row>
    <row r="351835" spans="7:7" x14ac:dyDescent="0.3">
      <c r="G351835" s="41" t="s">
        <v>515</v>
      </c>
    </row>
    <row r="351836" spans="7:7" x14ac:dyDescent="0.3">
      <c r="G351836" s="41" t="s">
        <v>516</v>
      </c>
    </row>
    <row r="351837" spans="7:7" x14ac:dyDescent="0.3">
      <c r="G351837" s="41" t="s">
        <v>517</v>
      </c>
    </row>
    <row r="351838" spans="7:7" x14ac:dyDescent="0.3">
      <c r="G351838" s="41" t="s">
        <v>518</v>
      </c>
    </row>
    <row r="351839" spans="7:7" x14ac:dyDescent="0.3">
      <c r="G351839" s="41" t="s">
        <v>519</v>
      </c>
    </row>
    <row r="351840" spans="7:7" x14ac:dyDescent="0.3">
      <c r="G351840" s="41" t="s">
        <v>520</v>
      </c>
    </row>
    <row r="351841" spans="7:7" x14ac:dyDescent="0.3">
      <c r="G351841" s="41" t="s">
        <v>521</v>
      </c>
    </row>
    <row r="351842" spans="7:7" x14ac:dyDescent="0.3">
      <c r="G351842" s="41" t="s">
        <v>522</v>
      </c>
    </row>
    <row r="351843" spans="7:7" x14ac:dyDescent="0.3">
      <c r="G351843" s="41" t="s">
        <v>523</v>
      </c>
    </row>
    <row r="351844" spans="7:7" x14ac:dyDescent="0.3">
      <c r="G351844" s="41" t="s">
        <v>524</v>
      </c>
    </row>
    <row r="351845" spans="7:7" x14ac:dyDescent="0.3">
      <c r="G351845" s="41" t="s">
        <v>525</v>
      </c>
    </row>
    <row r="351846" spans="7:7" x14ac:dyDescent="0.3">
      <c r="G351846" s="41" t="s">
        <v>526</v>
      </c>
    </row>
    <row r="351847" spans="7:7" x14ac:dyDescent="0.3">
      <c r="G351847" s="41" t="s">
        <v>527</v>
      </c>
    </row>
    <row r="351848" spans="7:7" x14ac:dyDescent="0.3">
      <c r="G351848" s="41" t="s">
        <v>528</v>
      </c>
    </row>
    <row r="351849" spans="7:7" x14ac:dyDescent="0.3">
      <c r="G351849" s="41" t="s">
        <v>529</v>
      </c>
    </row>
    <row r="351850" spans="7:7" x14ac:dyDescent="0.3">
      <c r="G351850" s="41" t="s">
        <v>530</v>
      </c>
    </row>
    <row r="351851" spans="7:7" x14ac:dyDescent="0.3">
      <c r="G351851" s="41" t="s">
        <v>531</v>
      </c>
    </row>
    <row r="351852" spans="7:7" x14ac:dyDescent="0.3">
      <c r="G351852" s="41" t="s">
        <v>532</v>
      </c>
    </row>
    <row r="351853" spans="7:7" x14ac:dyDescent="0.3">
      <c r="G351853" s="41" t="s">
        <v>533</v>
      </c>
    </row>
    <row r="351854" spans="7:7" x14ac:dyDescent="0.3">
      <c r="G351854" s="41" t="s">
        <v>534</v>
      </c>
    </row>
    <row r="351855" spans="7:7" x14ac:dyDescent="0.3">
      <c r="G351855" s="41" t="s">
        <v>535</v>
      </c>
    </row>
    <row r="351856" spans="7:7" x14ac:dyDescent="0.3">
      <c r="G351856" s="41" t="s">
        <v>536</v>
      </c>
    </row>
    <row r="351857" spans="7:7" x14ac:dyDescent="0.3">
      <c r="G351857" s="41" t="s">
        <v>537</v>
      </c>
    </row>
    <row r="351858" spans="7:7" x14ac:dyDescent="0.3">
      <c r="G351858" s="41" t="s">
        <v>538</v>
      </c>
    </row>
    <row r="351859" spans="7:7" x14ac:dyDescent="0.3">
      <c r="G351859" s="41" t="s">
        <v>539</v>
      </c>
    </row>
    <row r="351860" spans="7:7" x14ac:dyDescent="0.3">
      <c r="G351860" s="41" t="s">
        <v>540</v>
      </c>
    </row>
    <row r="351861" spans="7:7" x14ac:dyDescent="0.3">
      <c r="G351861" s="41" t="s">
        <v>541</v>
      </c>
    </row>
    <row r="351862" spans="7:7" x14ac:dyDescent="0.3">
      <c r="G351862" s="41" t="s">
        <v>542</v>
      </c>
    </row>
    <row r="351863" spans="7:7" x14ac:dyDescent="0.3">
      <c r="G351863" s="41" t="s">
        <v>543</v>
      </c>
    </row>
    <row r="351864" spans="7:7" x14ac:dyDescent="0.3">
      <c r="G351864" s="41" t="s">
        <v>544</v>
      </c>
    </row>
    <row r="351865" spans="7:7" x14ac:dyDescent="0.3">
      <c r="G351865" s="41" t="s">
        <v>545</v>
      </c>
    </row>
    <row r="351866" spans="7:7" x14ac:dyDescent="0.3">
      <c r="G351866" s="41" t="s">
        <v>546</v>
      </c>
    </row>
    <row r="351867" spans="7:7" x14ac:dyDescent="0.3">
      <c r="G351867" s="41" t="s">
        <v>547</v>
      </c>
    </row>
    <row r="351868" spans="7:7" x14ac:dyDescent="0.3">
      <c r="G351868" s="41" t="s">
        <v>548</v>
      </c>
    </row>
    <row r="351869" spans="7:7" x14ac:dyDescent="0.3">
      <c r="G351869" s="41" t="s">
        <v>549</v>
      </c>
    </row>
    <row r="351870" spans="7:7" x14ac:dyDescent="0.3">
      <c r="G351870" s="41" t="s">
        <v>550</v>
      </c>
    </row>
    <row r="351871" spans="7:7" x14ac:dyDescent="0.3">
      <c r="G351871" s="41" t="s">
        <v>551</v>
      </c>
    </row>
    <row r="351872" spans="7:7" x14ac:dyDescent="0.3">
      <c r="G351872" s="41" t="s">
        <v>552</v>
      </c>
    </row>
    <row r="351873" spans="7:7" x14ac:dyDescent="0.3">
      <c r="G351873" s="41" t="s">
        <v>553</v>
      </c>
    </row>
    <row r="351874" spans="7:7" x14ac:dyDescent="0.3">
      <c r="G351874" s="41" t="s">
        <v>554</v>
      </c>
    </row>
    <row r="351875" spans="7:7" x14ac:dyDescent="0.3">
      <c r="G351875" s="41" t="s">
        <v>555</v>
      </c>
    </row>
    <row r="351876" spans="7:7" x14ac:dyDescent="0.3">
      <c r="G351876" s="41" t="s">
        <v>556</v>
      </c>
    </row>
    <row r="351877" spans="7:7" x14ac:dyDescent="0.3">
      <c r="G351877" s="41" t="s">
        <v>557</v>
      </c>
    </row>
    <row r="351878" spans="7:7" x14ac:dyDescent="0.3">
      <c r="G351878" s="41" t="s">
        <v>558</v>
      </c>
    </row>
    <row r="351879" spans="7:7" x14ac:dyDescent="0.3">
      <c r="G351879" s="41" t="s">
        <v>559</v>
      </c>
    </row>
    <row r="351880" spans="7:7" x14ac:dyDescent="0.3">
      <c r="G351880" s="41" t="s">
        <v>560</v>
      </c>
    </row>
    <row r="351881" spans="7:7" x14ac:dyDescent="0.3">
      <c r="G351881" s="41" t="s">
        <v>561</v>
      </c>
    </row>
    <row r="351882" spans="7:7" x14ac:dyDescent="0.3">
      <c r="G351882" s="41" t="s">
        <v>562</v>
      </c>
    </row>
    <row r="351883" spans="7:7" x14ac:dyDescent="0.3">
      <c r="G351883" s="41" t="s">
        <v>563</v>
      </c>
    </row>
    <row r="351884" spans="7:7" x14ac:dyDescent="0.3">
      <c r="G351884" s="41" t="s">
        <v>564</v>
      </c>
    </row>
    <row r="351885" spans="7:7" x14ac:dyDescent="0.3">
      <c r="G351885" s="41" t="s">
        <v>565</v>
      </c>
    </row>
    <row r="351886" spans="7:7" x14ac:dyDescent="0.3">
      <c r="G351886" s="41" t="s">
        <v>566</v>
      </c>
    </row>
    <row r="351887" spans="7:7" x14ac:dyDescent="0.3">
      <c r="G351887" s="41" t="s">
        <v>567</v>
      </c>
    </row>
    <row r="351888" spans="7:7" x14ac:dyDescent="0.3">
      <c r="G351888" s="41" t="s">
        <v>568</v>
      </c>
    </row>
    <row r="351889" spans="7:7" x14ac:dyDescent="0.3">
      <c r="G351889" s="41" t="s">
        <v>569</v>
      </c>
    </row>
    <row r="351890" spans="7:7" x14ac:dyDescent="0.3">
      <c r="G351890" s="41" t="s">
        <v>570</v>
      </c>
    </row>
    <row r="351891" spans="7:7" x14ac:dyDescent="0.3">
      <c r="G351891" s="41" t="s">
        <v>571</v>
      </c>
    </row>
    <row r="351892" spans="7:7" x14ac:dyDescent="0.3">
      <c r="G351892" s="41" t="s">
        <v>572</v>
      </c>
    </row>
    <row r="351893" spans="7:7" x14ac:dyDescent="0.3">
      <c r="G351893" s="41" t="s">
        <v>573</v>
      </c>
    </row>
    <row r="351894" spans="7:7" x14ac:dyDescent="0.3">
      <c r="G351894" s="41" t="s">
        <v>574</v>
      </c>
    </row>
    <row r="351895" spans="7:7" x14ac:dyDescent="0.3">
      <c r="G351895" s="41" t="s">
        <v>575</v>
      </c>
    </row>
    <row r="351896" spans="7:7" x14ac:dyDescent="0.3">
      <c r="G351896" s="41" t="s">
        <v>576</v>
      </c>
    </row>
    <row r="351897" spans="7:7" x14ac:dyDescent="0.3">
      <c r="G351897" s="41" t="s">
        <v>577</v>
      </c>
    </row>
    <row r="351898" spans="7:7" x14ac:dyDescent="0.3">
      <c r="G351898" s="41" t="s">
        <v>578</v>
      </c>
    </row>
    <row r="351899" spans="7:7" x14ac:dyDescent="0.3">
      <c r="G351899" s="41" t="s">
        <v>579</v>
      </c>
    </row>
    <row r="351900" spans="7:7" x14ac:dyDescent="0.3">
      <c r="G351900" s="41" t="s">
        <v>580</v>
      </c>
    </row>
    <row r="351901" spans="7:7" x14ac:dyDescent="0.3">
      <c r="G351901" s="41" t="s">
        <v>581</v>
      </c>
    </row>
    <row r="351902" spans="7:7" x14ac:dyDescent="0.3">
      <c r="G351902" s="41" t="s">
        <v>582</v>
      </c>
    </row>
    <row r="351903" spans="7:7" x14ac:dyDescent="0.3">
      <c r="G351903" s="41" t="s">
        <v>583</v>
      </c>
    </row>
    <row r="351904" spans="7:7" x14ac:dyDescent="0.3">
      <c r="G351904" s="41" t="s">
        <v>584</v>
      </c>
    </row>
    <row r="351905" spans="7:7" x14ac:dyDescent="0.3">
      <c r="G351905" s="41" t="s">
        <v>585</v>
      </c>
    </row>
    <row r="351906" spans="7:7" x14ac:dyDescent="0.3">
      <c r="G351906" s="41" t="s">
        <v>586</v>
      </c>
    </row>
    <row r="351907" spans="7:7" x14ac:dyDescent="0.3">
      <c r="G351907" s="41" t="s">
        <v>587</v>
      </c>
    </row>
    <row r="351908" spans="7:7" x14ac:dyDescent="0.3">
      <c r="G351908" s="41" t="s">
        <v>588</v>
      </c>
    </row>
    <row r="351909" spans="7:7" x14ac:dyDescent="0.3">
      <c r="G351909" s="41" t="s">
        <v>589</v>
      </c>
    </row>
    <row r="351910" spans="7:7" x14ac:dyDescent="0.3">
      <c r="G351910" s="41" t="s">
        <v>590</v>
      </c>
    </row>
    <row r="351911" spans="7:7" x14ac:dyDescent="0.3">
      <c r="G351911" s="41" t="s">
        <v>591</v>
      </c>
    </row>
    <row r="351912" spans="7:7" x14ac:dyDescent="0.3">
      <c r="G351912" s="41" t="s">
        <v>592</v>
      </c>
    </row>
    <row r="351913" spans="7:7" x14ac:dyDescent="0.3">
      <c r="G351913" s="41" t="s">
        <v>593</v>
      </c>
    </row>
    <row r="351914" spans="7:7" x14ac:dyDescent="0.3">
      <c r="G351914" s="41" t="s">
        <v>594</v>
      </c>
    </row>
    <row r="351915" spans="7:7" x14ac:dyDescent="0.3">
      <c r="G351915" s="41" t="s">
        <v>595</v>
      </c>
    </row>
    <row r="351916" spans="7:7" x14ac:dyDescent="0.3">
      <c r="G351916" s="41" t="s">
        <v>596</v>
      </c>
    </row>
    <row r="351917" spans="7:7" x14ac:dyDescent="0.3">
      <c r="G351917" s="41" t="s">
        <v>597</v>
      </c>
    </row>
    <row r="351918" spans="7:7" x14ac:dyDescent="0.3">
      <c r="G351918" s="41" t="s">
        <v>598</v>
      </c>
    </row>
    <row r="351919" spans="7:7" x14ac:dyDescent="0.3">
      <c r="G351919" s="41" t="s">
        <v>599</v>
      </c>
    </row>
    <row r="351920" spans="7:7" x14ac:dyDescent="0.3">
      <c r="G351920" s="41" t="s">
        <v>600</v>
      </c>
    </row>
    <row r="351921" spans="7:7" x14ac:dyDescent="0.3">
      <c r="G351921" s="41" t="s">
        <v>601</v>
      </c>
    </row>
    <row r="351922" spans="7:7" x14ac:dyDescent="0.3">
      <c r="G351922" s="41" t="s">
        <v>602</v>
      </c>
    </row>
    <row r="351923" spans="7:7" x14ac:dyDescent="0.3">
      <c r="G351923" s="41" t="s">
        <v>603</v>
      </c>
    </row>
    <row r="351924" spans="7:7" x14ac:dyDescent="0.3">
      <c r="G351924" s="41" t="s">
        <v>604</v>
      </c>
    </row>
    <row r="351925" spans="7:7" x14ac:dyDescent="0.3">
      <c r="G351925" s="41" t="s">
        <v>605</v>
      </c>
    </row>
    <row r="351926" spans="7:7" x14ac:dyDescent="0.3">
      <c r="G351926" s="41" t="s">
        <v>606</v>
      </c>
    </row>
    <row r="351927" spans="7:7" x14ac:dyDescent="0.3">
      <c r="G351927" s="41" t="s">
        <v>607</v>
      </c>
    </row>
    <row r="351928" spans="7:7" x14ac:dyDescent="0.3">
      <c r="G351928" s="41" t="s">
        <v>608</v>
      </c>
    </row>
    <row r="351929" spans="7:7" x14ac:dyDescent="0.3">
      <c r="G351929" s="41" t="s">
        <v>609</v>
      </c>
    </row>
    <row r="351930" spans="7:7" x14ac:dyDescent="0.3">
      <c r="G351930" s="41" t="s">
        <v>610</v>
      </c>
    </row>
    <row r="351931" spans="7:7" x14ac:dyDescent="0.3">
      <c r="G351931" s="41" t="s">
        <v>611</v>
      </c>
    </row>
    <row r="351932" spans="7:7" x14ac:dyDescent="0.3">
      <c r="G351932" s="41" t="s">
        <v>612</v>
      </c>
    </row>
    <row r="351933" spans="7:7" x14ac:dyDescent="0.3">
      <c r="G351933" s="41" t="s">
        <v>613</v>
      </c>
    </row>
    <row r="351934" spans="7:7" x14ac:dyDescent="0.3">
      <c r="G351934" s="41" t="s">
        <v>614</v>
      </c>
    </row>
    <row r="351935" spans="7:7" x14ac:dyDescent="0.3">
      <c r="G351935" s="41" t="s">
        <v>615</v>
      </c>
    </row>
    <row r="351936" spans="7:7" x14ac:dyDescent="0.3">
      <c r="G351936" s="41" t="s">
        <v>616</v>
      </c>
    </row>
    <row r="351937" spans="7:7" x14ac:dyDescent="0.3">
      <c r="G351937" s="41" t="s">
        <v>617</v>
      </c>
    </row>
    <row r="351938" spans="7:7" x14ac:dyDescent="0.3">
      <c r="G351938" s="41" t="s">
        <v>618</v>
      </c>
    </row>
    <row r="351939" spans="7:7" x14ac:dyDescent="0.3">
      <c r="G351939" s="41" t="s">
        <v>619</v>
      </c>
    </row>
    <row r="351940" spans="7:7" x14ac:dyDescent="0.3">
      <c r="G351940" s="41" t="s">
        <v>620</v>
      </c>
    </row>
    <row r="351941" spans="7:7" x14ac:dyDescent="0.3">
      <c r="G351941" s="41" t="s">
        <v>621</v>
      </c>
    </row>
    <row r="351942" spans="7:7" x14ac:dyDescent="0.3">
      <c r="G351942" s="41" t="s">
        <v>622</v>
      </c>
    </row>
    <row r="351943" spans="7:7" x14ac:dyDescent="0.3">
      <c r="G351943" s="41" t="s">
        <v>623</v>
      </c>
    </row>
    <row r="351944" spans="7:7" x14ac:dyDescent="0.3">
      <c r="G351944" s="41" t="s">
        <v>624</v>
      </c>
    </row>
    <row r="351945" spans="7:7" x14ac:dyDescent="0.3">
      <c r="G351945" s="41" t="s">
        <v>625</v>
      </c>
    </row>
    <row r="351946" spans="7:7" x14ac:dyDescent="0.3">
      <c r="G351946" s="41" t="s">
        <v>626</v>
      </c>
    </row>
    <row r="351947" spans="7:7" x14ac:dyDescent="0.3">
      <c r="G351947" s="41" t="s">
        <v>627</v>
      </c>
    </row>
    <row r="351948" spans="7:7" x14ac:dyDescent="0.3">
      <c r="G351948" s="41" t="s">
        <v>628</v>
      </c>
    </row>
    <row r="351949" spans="7:7" x14ac:dyDescent="0.3">
      <c r="G351949" s="41" t="s">
        <v>629</v>
      </c>
    </row>
    <row r="351950" spans="7:7" x14ac:dyDescent="0.3">
      <c r="G351950" s="41" t="s">
        <v>630</v>
      </c>
    </row>
    <row r="351951" spans="7:7" x14ac:dyDescent="0.3">
      <c r="G351951" s="41" t="s">
        <v>631</v>
      </c>
    </row>
    <row r="351952" spans="7:7" x14ac:dyDescent="0.3">
      <c r="G351952" s="41" t="s">
        <v>632</v>
      </c>
    </row>
    <row r="351953" spans="7:7" x14ac:dyDescent="0.3">
      <c r="G351953" s="41" t="s">
        <v>633</v>
      </c>
    </row>
    <row r="351954" spans="7:7" x14ac:dyDescent="0.3">
      <c r="G351954" s="41" t="s">
        <v>634</v>
      </c>
    </row>
    <row r="351955" spans="7:7" x14ac:dyDescent="0.3">
      <c r="G351955" s="41" t="s">
        <v>635</v>
      </c>
    </row>
    <row r="351956" spans="7:7" x14ac:dyDescent="0.3">
      <c r="G351956" s="41" t="s">
        <v>636</v>
      </c>
    </row>
    <row r="351957" spans="7:7" x14ac:dyDescent="0.3">
      <c r="G351957" s="41" t="s">
        <v>637</v>
      </c>
    </row>
    <row r="351958" spans="7:7" x14ac:dyDescent="0.3">
      <c r="G351958" s="41" t="s">
        <v>638</v>
      </c>
    </row>
    <row r="351959" spans="7:7" x14ac:dyDescent="0.3">
      <c r="G351959" s="41" t="s">
        <v>639</v>
      </c>
    </row>
    <row r="351960" spans="7:7" x14ac:dyDescent="0.3">
      <c r="G351960" s="41" t="s">
        <v>640</v>
      </c>
    </row>
    <row r="351961" spans="7:7" x14ac:dyDescent="0.3">
      <c r="G351961" s="41" t="s">
        <v>641</v>
      </c>
    </row>
    <row r="351962" spans="7:7" x14ac:dyDescent="0.3">
      <c r="G351962" s="41" t="s">
        <v>642</v>
      </c>
    </row>
    <row r="351963" spans="7:7" x14ac:dyDescent="0.3">
      <c r="G351963" s="41" t="s">
        <v>643</v>
      </c>
    </row>
    <row r="351964" spans="7:7" x14ac:dyDescent="0.3">
      <c r="G351964" s="41" t="s">
        <v>644</v>
      </c>
    </row>
    <row r="351965" spans="7:7" x14ac:dyDescent="0.3">
      <c r="G351965" s="41" t="s">
        <v>645</v>
      </c>
    </row>
    <row r="351966" spans="7:7" x14ac:dyDescent="0.3">
      <c r="G351966" s="41" t="s">
        <v>646</v>
      </c>
    </row>
    <row r="351967" spans="7:7" x14ac:dyDescent="0.3">
      <c r="G351967" s="41" t="s">
        <v>647</v>
      </c>
    </row>
    <row r="351968" spans="7:7" x14ac:dyDescent="0.3">
      <c r="G351968" s="41" t="s">
        <v>648</v>
      </c>
    </row>
    <row r="351969" spans="7:7" x14ac:dyDescent="0.3">
      <c r="G351969" s="41" t="s">
        <v>649</v>
      </c>
    </row>
    <row r="351970" spans="7:7" x14ac:dyDescent="0.3">
      <c r="G351970" s="41" t="s">
        <v>650</v>
      </c>
    </row>
    <row r="351971" spans="7:7" x14ac:dyDescent="0.3">
      <c r="G351971" s="41" t="s">
        <v>651</v>
      </c>
    </row>
    <row r="351972" spans="7:7" x14ac:dyDescent="0.3">
      <c r="G351972" s="41" t="s">
        <v>652</v>
      </c>
    </row>
    <row r="351973" spans="7:7" x14ac:dyDescent="0.3">
      <c r="G351973" s="41" t="s">
        <v>653</v>
      </c>
    </row>
    <row r="351974" spans="7:7" x14ac:dyDescent="0.3">
      <c r="G351974" s="41" t="s">
        <v>654</v>
      </c>
    </row>
    <row r="351975" spans="7:7" x14ac:dyDescent="0.3">
      <c r="G351975" s="41" t="s">
        <v>655</v>
      </c>
    </row>
    <row r="351976" spans="7:7" x14ac:dyDescent="0.3">
      <c r="G351976" s="41" t="s">
        <v>656</v>
      </c>
    </row>
    <row r="351977" spans="7:7" x14ac:dyDescent="0.3">
      <c r="G351977" s="41" t="s">
        <v>657</v>
      </c>
    </row>
    <row r="351978" spans="7:7" x14ac:dyDescent="0.3">
      <c r="G351978" s="41" t="s">
        <v>658</v>
      </c>
    </row>
    <row r="351979" spans="7:7" x14ac:dyDescent="0.3">
      <c r="G351979" s="41" t="s">
        <v>659</v>
      </c>
    </row>
    <row r="351980" spans="7:7" x14ac:dyDescent="0.3">
      <c r="G351980" s="41" t="s">
        <v>660</v>
      </c>
    </row>
    <row r="351981" spans="7:7" x14ac:dyDescent="0.3">
      <c r="G351981" s="41" t="s">
        <v>661</v>
      </c>
    </row>
    <row r="351982" spans="7:7" x14ac:dyDescent="0.3">
      <c r="G351982" s="41" t="s">
        <v>662</v>
      </c>
    </row>
    <row r="351983" spans="7:7" x14ac:dyDescent="0.3">
      <c r="G351983" s="41" t="s">
        <v>663</v>
      </c>
    </row>
    <row r="351984" spans="7:7" x14ac:dyDescent="0.3">
      <c r="G351984" s="41" t="s">
        <v>664</v>
      </c>
    </row>
    <row r="351985" spans="7:7" x14ac:dyDescent="0.3">
      <c r="G351985" s="41" t="s">
        <v>665</v>
      </c>
    </row>
    <row r="351986" spans="7:7" x14ac:dyDescent="0.3">
      <c r="G351986" s="41" t="s">
        <v>666</v>
      </c>
    </row>
    <row r="351987" spans="7:7" x14ac:dyDescent="0.3">
      <c r="G351987" s="41" t="s">
        <v>667</v>
      </c>
    </row>
    <row r="351988" spans="7:7" x14ac:dyDescent="0.3">
      <c r="G351988" s="41" t="s">
        <v>668</v>
      </c>
    </row>
    <row r="351989" spans="7:7" x14ac:dyDescent="0.3">
      <c r="G351989" s="41" t="s">
        <v>669</v>
      </c>
    </row>
    <row r="351990" spans="7:7" x14ac:dyDescent="0.3">
      <c r="G351990" s="41" t="s">
        <v>670</v>
      </c>
    </row>
    <row r="351991" spans="7:7" x14ac:dyDescent="0.3">
      <c r="G351991" s="41" t="s">
        <v>671</v>
      </c>
    </row>
    <row r="351992" spans="7:7" x14ac:dyDescent="0.3">
      <c r="G351992" s="41" t="s">
        <v>672</v>
      </c>
    </row>
    <row r="351993" spans="7:7" x14ac:dyDescent="0.3">
      <c r="G351993" s="41" t="s">
        <v>673</v>
      </c>
    </row>
    <row r="351994" spans="7:7" x14ac:dyDescent="0.3">
      <c r="G351994" s="41" t="s">
        <v>674</v>
      </c>
    </row>
    <row r="351995" spans="7:7" x14ac:dyDescent="0.3">
      <c r="G351995" s="41" t="s">
        <v>675</v>
      </c>
    </row>
    <row r="351996" spans="7:7" x14ac:dyDescent="0.3">
      <c r="G351996" s="41" t="s">
        <v>676</v>
      </c>
    </row>
    <row r="351997" spans="7:7" x14ac:dyDescent="0.3">
      <c r="G351997" s="41" t="s">
        <v>677</v>
      </c>
    </row>
    <row r="351998" spans="7:7" x14ac:dyDescent="0.3">
      <c r="G351998" s="41" t="s">
        <v>678</v>
      </c>
    </row>
    <row r="351999" spans="7:7" x14ac:dyDescent="0.3">
      <c r="G351999" s="41" t="s">
        <v>679</v>
      </c>
    </row>
    <row r="352000" spans="7:7" x14ac:dyDescent="0.3">
      <c r="G352000" s="41" t="s">
        <v>680</v>
      </c>
    </row>
    <row r="352001" spans="7:7" x14ac:dyDescent="0.3">
      <c r="G352001" s="41" t="s">
        <v>681</v>
      </c>
    </row>
    <row r="352002" spans="7:7" x14ac:dyDescent="0.3">
      <c r="G352002" s="41" t="s">
        <v>682</v>
      </c>
    </row>
    <row r="352003" spans="7:7" x14ac:dyDescent="0.3">
      <c r="G352003" s="41" t="s">
        <v>683</v>
      </c>
    </row>
    <row r="352004" spans="7:7" x14ac:dyDescent="0.3">
      <c r="G352004" s="41" t="s">
        <v>684</v>
      </c>
    </row>
    <row r="352005" spans="7:7" x14ac:dyDescent="0.3">
      <c r="G352005" s="41" t="s">
        <v>685</v>
      </c>
    </row>
    <row r="352006" spans="7:7" x14ac:dyDescent="0.3">
      <c r="G352006" s="41" t="s">
        <v>686</v>
      </c>
    </row>
    <row r="352007" spans="7:7" x14ac:dyDescent="0.3">
      <c r="G352007" s="41" t="s">
        <v>687</v>
      </c>
    </row>
    <row r="352008" spans="7:7" x14ac:dyDescent="0.3">
      <c r="G352008" s="41" t="s">
        <v>688</v>
      </c>
    </row>
    <row r="352009" spans="7:7" x14ac:dyDescent="0.3">
      <c r="G352009" s="41" t="s">
        <v>689</v>
      </c>
    </row>
    <row r="352010" spans="7:7" x14ac:dyDescent="0.3">
      <c r="G352010" s="41" t="s">
        <v>690</v>
      </c>
    </row>
    <row r="352011" spans="7:7" x14ac:dyDescent="0.3">
      <c r="G352011" s="41" t="s">
        <v>691</v>
      </c>
    </row>
    <row r="352012" spans="7:7" x14ac:dyDescent="0.3">
      <c r="G352012" s="41" t="s">
        <v>692</v>
      </c>
    </row>
    <row r="352013" spans="7:7" x14ac:dyDescent="0.3">
      <c r="G352013" s="41" t="s">
        <v>693</v>
      </c>
    </row>
    <row r="352014" spans="7:7" x14ac:dyDescent="0.3">
      <c r="G352014" s="41" t="s">
        <v>694</v>
      </c>
    </row>
    <row r="352015" spans="7:7" x14ac:dyDescent="0.3">
      <c r="G352015" s="41" t="s">
        <v>695</v>
      </c>
    </row>
    <row r="352016" spans="7:7" x14ac:dyDescent="0.3">
      <c r="G352016" s="41" t="s">
        <v>696</v>
      </c>
    </row>
    <row r="352017" spans="7:7" x14ac:dyDescent="0.3">
      <c r="G352017" s="41" t="s">
        <v>697</v>
      </c>
    </row>
    <row r="352018" spans="7:7" x14ac:dyDescent="0.3">
      <c r="G352018" s="41" t="s">
        <v>698</v>
      </c>
    </row>
    <row r="352019" spans="7:7" x14ac:dyDescent="0.3">
      <c r="G352019" s="41" t="s">
        <v>699</v>
      </c>
    </row>
    <row r="352020" spans="7:7" x14ac:dyDescent="0.3">
      <c r="G352020" s="41" t="s">
        <v>700</v>
      </c>
    </row>
    <row r="352021" spans="7:7" x14ac:dyDescent="0.3">
      <c r="G352021" s="41" t="s">
        <v>701</v>
      </c>
    </row>
    <row r="352022" spans="7:7" x14ac:dyDescent="0.3">
      <c r="G352022" s="41" t="s">
        <v>702</v>
      </c>
    </row>
    <row r="352023" spans="7:7" x14ac:dyDescent="0.3">
      <c r="G352023" s="41" t="s">
        <v>703</v>
      </c>
    </row>
    <row r="352024" spans="7:7" x14ac:dyDescent="0.3">
      <c r="G352024" s="41" t="s">
        <v>704</v>
      </c>
    </row>
    <row r="352025" spans="7:7" x14ac:dyDescent="0.3">
      <c r="G352025" s="41" t="s">
        <v>705</v>
      </c>
    </row>
    <row r="352026" spans="7:7" x14ac:dyDescent="0.3">
      <c r="G352026" s="41" t="s">
        <v>706</v>
      </c>
    </row>
    <row r="352027" spans="7:7" x14ac:dyDescent="0.3">
      <c r="G352027" s="41" t="s">
        <v>707</v>
      </c>
    </row>
    <row r="352028" spans="7:7" x14ac:dyDescent="0.3">
      <c r="G352028" s="41" t="s">
        <v>708</v>
      </c>
    </row>
    <row r="352029" spans="7:7" x14ac:dyDescent="0.3">
      <c r="G352029" s="41" t="s">
        <v>709</v>
      </c>
    </row>
    <row r="352030" spans="7:7" x14ac:dyDescent="0.3">
      <c r="G352030" s="41" t="s">
        <v>710</v>
      </c>
    </row>
    <row r="352031" spans="7:7" x14ac:dyDescent="0.3">
      <c r="G352031" s="41" t="s">
        <v>711</v>
      </c>
    </row>
    <row r="352032" spans="7:7" x14ac:dyDescent="0.3">
      <c r="G352032" s="41" t="s">
        <v>712</v>
      </c>
    </row>
    <row r="352033" spans="7:7" x14ac:dyDescent="0.3">
      <c r="G352033" s="41" t="s">
        <v>713</v>
      </c>
    </row>
    <row r="352034" spans="7:7" x14ac:dyDescent="0.3">
      <c r="G352034" s="41" t="s">
        <v>714</v>
      </c>
    </row>
    <row r="352035" spans="7:7" x14ac:dyDescent="0.3">
      <c r="G352035" s="41" t="s">
        <v>715</v>
      </c>
    </row>
    <row r="352036" spans="7:7" x14ac:dyDescent="0.3">
      <c r="G352036" s="41" t="s">
        <v>716</v>
      </c>
    </row>
    <row r="352037" spans="7:7" x14ac:dyDescent="0.3">
      <c r="G352037" s="41" t="s">
        <v>717</v>
      </c>
    </row>
    <row r="352038" spans="7:7" x14ac:dyDescent="0.3">
      <c r="G352038" s="41" t="s">
        <v>718</v>
      </c>
    </row>
    <row r="352039" spans="7:7" x14ac:dyDescent="0.3">
      <c r="G352039" s="41" t="s">
        <v>719</v>
      </c>
    </row>
    <row r="352040" spans="7:7" x14ac:dyDescent="0.3">
      <c r="G352040" s="41" t="s">
        <v>720</v>
      </c>
    </row>
    <row r="352041" spans="7:7" x14ac:dyDescent="0.3">
      <c r="G352041" s="41" t="s">
        <v>721</v>
      </c>
    </row>
    <row r="352042" spans="7:7" x14ac:dyDescent="0.3">
      <c r="G352042" s="41" t="s">
        <v>722</v>
      </c>
    </row>
    <row r="352043" spans="7:7" x14ac:dyDescent="0.3">
      <c r="G352043" s="41" t="s">
        <v>723</v>
      </c>
    </row>
    <row r="352044" spans="7:7" x14ac:dyDescent="0.3">
      <c r="G352044" s="41" t="s">
        <v>724</v>
      </c>
    </row>
    <row r="352045" spans="7:7" x14ac:dyDescent="0.3">
      <c r="G352045" s="41" t="s">
        <v>725</v>
      </c>
    </row>
    <row r="352046" spans="7:7" x14ac:dyDescent="0.3">
      <c r="G352046" s="41" t="s">
        <v>726</v>
      </c>
    </row>
    <row r="352047" spans="7:7" x14ac:dyDescent="0.3">
      <c r="G352047" s="41" t="s">
        <v>727</v>
      </c>
    </row>
    <row r="352048" spans="7:7" x14ac:dyDescent="0.3">
      <c r="G352048" s="41" t="s">
        <v>728</v>
      </c>
    </row>
    <row r="352049" spans="7:7" x14ac:dyDescent="0.3">
      <c r="G352049" s="41" t="s">
        <v>729</v>
      </c>
    </row>
    <row r="352050" spans="7:7" x14ac:dyDescent="0.3">
      <c r="G352050" s="41" t="s">
        <v>730</v>
      </c>
    </row>
    <row r="352051" spans="7:7" x14ac:dyDescent="0.3">
      <c r="G352051" s="41" t="s">
        <v>731</v>
      </c>
    </row>
    <row r="352052" spans="7:7" x14ac:dyDescent="0.3">
      <c r="G352052" s="41" t="s">
        <v>732</v>
      </c>
    </row>
    <row r="352053" spans="7:7" x14ac:dyDescent="0.3">
      <c r="G352053" s="41" t="s">
        <v>733</v>
      </c>
    </row>
    <row r="352054" spans="7:7" x14ac:dyDescent="0.3">
      <c r="G352054" s="41" t="s">
        <v>734</v>
      </c>
    </row>
    <row r="352055" spans="7:7" x14ac:dyDescent="0.3">
      <c r="G352055" s="41" t="s">
        <v>735</v>
      </c>
    </row>
    <row r="352056" spans="7:7" x14ac:dyDescent="0.3">
      <c r="G352056" s="41" t="s">
        <v>736</v>
      </c>
    </row>
    <row r="352057" spans="7:7" x14ac:dyDescent="0.3">
      <c r="G352057" s="41" t="s">
        <v>737</v>
      </c>
    </row>
    <row r="352058" spans="7:7" x14ac:dyDescent="0.3">
      <c r="G352058" s="41" t="s">
        <v>738</v>
      </c>
    </row>
    <row r="352059" spans="7:7" x14ac:dyDescent="0.3">
      <c r="G352059" s="41" t="s">
        <v>739</v>
      </c>
    </row>
    <row r="352060" spans="7:7" x14ac:dyDescent="0.3">
      <c r="G352060" s="41" t="s">
        <v>740</v>
      </c>
    </row>
    <row r="352061" spans="7:7" x14ac:dyDescent="0.3">
      <c r="G352061" s="41" t="s">
        <v>741</v>
      </c>
    </row>
    <row r="352062" spans="7:7" x14ac:dyDescent="0.3">
      <c r="G352062" s="41" t="s">
        <v>742</v>
      </c>
    </row>
    <row r="352063" spans="7:7" x14ac:dyDescent="0.3">
      <c r="G352063" s="41" t="s">
        <v>743</v>
      </c>
    </row>
    <row r="352064" spans="7:7" x14ac:dyDescent="0.3">
      <c r="G352064" s="41" t="s">
        <v>744</v>
      </c>
    </row>
    <row r="352065" spans="7:7" x14ac:dyDescent="0.3">
      <c r="G352065" s="41" t="s">
        <v>745</v>
      </c>
    </row>
    <row r="352066" spans="7:7" x14ac:dyDescent="0.3">
      <c r="G352066" s="41" t="s">
        <v>746</v>
      </c>
    </row>
    <row r="352067" spans="7:7" x14ac:dyDescent="0.3">
      <c r="G352067" s="41" t="s">
        <v>747</v>
      </c>
    </row>
    <row r="352068" spans="7:7" x14ac:dyDescent="0.3">
      <c r="G352068" s="41" t="s">
        <v>748</v>
      </c>
    </row>
    <row r="352069" spans="7:7" x14ac:dyDescent="0.3">
      <c r="G352069" s="41" t="s">
        <v>749</v>
      </c>
    </row>
    <row r="352070" spans="7:7" x14ac:dyDescent="0.3">
      <c r="G352070" s="41" t="s">
        <v>750</v>
      </c>
    </row>
    <row r="352071" spans="7:7" x14ac:dyDescent="0.3">
      <c r="G352071" s="41" t="s">
        <v>751</v>
      </c>
    </row>
    <row r="352072" spans="7:7" x14ac:dyDescent="0.3">
      <c r="G352072" s="41" t="s">
        <v>752</v>
      </c>
    </row>
    <row r="352073" spans="7:7" x14ac:dyDescent="0.3">
      <c r="G352073" s="41" t="s">
        <v>753</v>
      </c>
    </row>
    <row r="352074" spans="7:7" x14ac:dyDescent="0.3">
      <c r="G352074" s="41" t="s">
        <v>754</v>
      </c>
    </row>
    <row r="352075" spans="7:7" x14ac:dyDescent="0.3">
      <c r="G352075" s="41" t="s">
        <v>755</v>
      </c>
    </row>
    <row r="352076" spans="7:7" x14ac:dyDescent="0.3">
      <c r="G352076" s="41" t="s">
        <v>756</v>
      </c>
    </row>
    <row r="352077" spans="7:7" x14ac:dyDescent="0.3">
      <c r="G352077" s="41" t="s">
        <v>757</v>
      </c>
    </row>
    <row r="352078" spans="7:7" x14ac:dyDescent="0.3">
      <c r="G352078" s="41" t="s">
        <v>758</v>
      </c>
    </row>
    <row r="352079" spans="7:7" x14ac:dyDescent="0.3">
      <c r="G352079" s="41" t="s">
        <v>759</v>
      </c>
    </row>
    <row r="352080" spans="7:7" x14ac:dyDescent="0.3">
      <c r="G352080" s="41" t="s">
        <v>760</v>
      </c>
    </row>
    <row r="352081" spans="7:7" x14ac:dyDescent="0.3">
      <c r="G352081" s="41" t="s">
        <v>761</v>
      </c>
    </row>
    <row r="352082" spans="7:7" x14ac:dyDescent="0.3">
      <c r="G352082" s="41" t="s">
        <v>762</v>
      </c>
    </row>
    <row r="352083" spans="7:7" x14ac:dyDescent="0.3">
      <c r="G352083" s="41" t="s">
        <v>763</v>
      </c>
    </row>
    <row r="352084" spans="7:7" x14ac:dyDescent="0.3">
      <c r="G352084" s="41" t="s">
        <v>764</v>
      </c>
    </row>
    <row r="352085" spans="7:7" x14ac:dyDescent="0.3">
      <c r="G352085" s="41" t="s">
        <v>765</v>
      </c>
    </row>
    <row r="352086" spans="7:7" x14ac:dyDescent="0.3">
      <c r="G352086" s="41" t="s">
        <v>766</v>
      </c>
    </row>
    <row r="352087" spans="7:7" x14ac:dyDescent="0.3">
      <c r="G352087" s="41" t="s">
        <v>767</v>
      </c>
    </row>
    <row r="352088" spans="7:7" x14ac:dyDescent="0.3">
      <c r="G352088" s="41" t="s">
        <v>768</v>
      </c>
    </row>
    <row r="352089" spans="7:7" x14ac:dyDescent="0.3">
      <c r="G352089" s="41" t="s">
        <v>769</v>
      </c>
    </row>
    <row r="352090" spans="7:7" x14ac:dyDescent="0.3">
      <c r="G352090" s="41" t="s">
        <v>770</v>
      </c>
    </row>
    <row r="352091" spans="7:7" x14ac:dyDescent="0.3">
      <c r="G352091" s="41" t="s">
        <v>771</v>
      </c>
    </row>
    <row r="352092" spans="7:7" x14ac:dyDescent="0.3">
      <c r="G352092" s="41" t="s">
        <v>772</v>
      </c>
    </row>
    <row r="352093" spans="7:7" x14ac:dyDescent="0.3">
      <c r="G352093" s="41" t="s">
        <v>773</v>
      </c>
    </row>
    <row r="352094" spans="7:7" x14ac:dyDescent="0.3">
      <c r="G352094" s="41" t="s">
        <v>774</v>
      </c>
    </row>
    <row r="352095" spans="7:7" x14ac:dyDescent="0.3">
      <c r="G352095" s="41" t="s">
        <v>775</v>
      </c>
    </row>
    <row r="352096" spans="7:7" x14ac:dyDescent="0.3">
      <c r="G352096" s="41" t="s">
        <v>776</v>
      </c>
    </row>
    <row r="352097" spans="7:7" x14ac:dyDescent="0.3">
      <c r="G352097" s="41" t="s">
        <v>777</v>
      </c>
    </row>
    <row r="352098" spans="7:7" x14ac:dyDescent="0.3">
      <c r="G352098" s="41" t="s">
        <v>778</v>
      </c>
    </row>
    <row r="352099" spans="7:7" x14ac:dyDescent="0.3">
      <c r="G352099" s="41" t="s">
        <v>779</v>
      </c>
    </row>
    <row r="352100" spans="7:7" x14ac:dyDescent="0.3">
      <c r="G352100" s="41" t="s">
        <v>780</v>
      </c>
    </row>
    <row r="352101" spans="7:7" x14ac:dyDescent="0.3">
      <c r="G352101" s="41" t="s">
        <v>781</v>
      </c>
    </row>
    <row r="352102" spans="7:7" x14ac:dyDescent="0.3">
      <c r="G352102" s="41" t="s">
        <v>782</v>
      </c>
    </row>
    <row r="352103" spans="7:7" x14ac:dyDescent="0.3">
      <c r="G352103" s="41" t="s">
        <v>783</v>
      </c>
    </row>
    <row r="352104" spans="7:7" x14ac:dyDescent="0.3">
      <c r="G352104" s="41" t="s">
        <v>784</v>
      </c>
    </row>
    <row r="352105" spans="7:7" x14ac:dyDescent="0.3">
      <c r="G352105" s="41" t="s">
        <v>785</v>
      </c>
    </row>
    <row r="352106" spans="7:7" x14ac:dyDescent="0.3">
      <c r="G352106" s="41" t="s">
        <v>786</v>
      </c>
    </row>
    <row r="352107" spans="7:7" x14ac:dyDescent="0.3">
      <c r="G352107" s="41" t="s">
        <v>787</v>
      </c>
    </row>
    <row r="352108" spans="7:7" x14ac:dyDescent="0.3">
      <c r="G352108" s="41" t="s">
        <v>788</v>
      </c>
    </row>
    <row r="352109" spans="7:7" x14ac:dyDescent="0.3">
      <c r="G352109" s="41" t="s">
        <v>789</v>
      </c>
    </row>
    <row r="352110" spans="7:7" x14ac:dyDescent="0.3">
      <c r="G352110" s="41" t="s">
        <v>790</v>
      </c>
    </row>
    <row r="352111" spans="7:7" x14ac:dyDescent="0.3">
      <c r="G352111" s="41" t="s">
        <v>791</v>
      </c>
    </row>
    <row r="352112" spans="7:7" x14ac:dyDescent="0.3">
      <c r="G352112" s="41" t="s">
        <v>792</v>
      </c>
    </row>
    <row r="352113" spans="7:7" x14ac:dyDescent="0.3">
      <c r="G352113" s="41" t="s">
        <v>793</v>
      </c>
    </row>
    <row r="352114" spans="7:7" x14ac:dyDescent="0.3">
      <c r="G352114" s="41" t="s">
        <v>794</v>
      </c>
    </row>
    <row r="352115" spans="7:7" x14ac:dyDescent="0.3">
      <c r="G352115" s="41" t="s">
        <v>795</v>
      </c>
    </row>
    <row r="352116" spans="7:7" x14ac:dyDescent="0.3">
      <c r="G352116" s="41" t="s">
        <v>796</v>
      </c>
    </row>
    <row r="352117" spans="7:7" x14ac:dyDescent="0.3">
      <c r="G352117" s="41" t="s">
        <v>797</v>
      </c>
    </row>
    <row r="352118" spans="7:7" x14ac:dyDescent="0.3">
      <c r="G352118" s="41" t="s">
        <v>798</v>
      </c>
    </row>
    <row r="352119" spans="7:7" x14ac:dyDescent="0.3">
      <c r="G352119" s="41" t="s">
        <v>799</v>
      </c>
    </row>
    <row r="352120" spans="7:7" x14ac:dyDescent="0.3">
      <c r="G352120" s="41" t="s">
        <v>800</v>
      </c>
    </row>
    <row r="352121" spans="7:7" x14ac:dyDescent="0.3">
      <c r="G352121" s="41" t="s">
        <v>801</v>
      </c>
    </row>
    <row r="352122" spans="7:7" x14ac:dyDescent="0.3">
      <c r="G352122" s="41" t="s">
        <v>802</v>
      </c>
    </row>
    <row r="352123" spans="7:7" x14ac:dyDescent="0.3">
      <c r="G352123" s="41" t="s">
        <v>803</v>
      </c>
    </row>
    <row r="352124" spans="7:7" x14ac:dyDescent="0.3">
      <c r="G352124" s="41" t="s">
        <v>804</v>
      </c>
    </row>
    <row r="352125" spans="7:7" x14ac:dyDescent="0.3">
      <c r="G352125" s="41" t="s">
        <v>805</v>
      </c>
    </row>
    <row r="352126" spans="7:7" x14ac:dyDescent="0.3">
      <c r="G352126" s="41" t="s">
        <v>806</v>
      </c>
    </row>
    <row r="352127" spans="7:7" x14ac:dyDescent="0.3">
      <c r="G352127" s="41" t="s">
        <v>807</v>
      </c>
    </row>
    <row r="352128" spans="7:7" x14ac:dyDescent="0.3">
      <c r="G352128" s="41" t="s">
        <v>808</v>
      </c>
    </row>
    <row r="352129" spans="7:7" x14ac:dyDescent="0.3">
      <c r="G352129" s="41" t="s">
        <v>809</v>
      </c>
    </row>
    <row r="352130" spans="7:7" x14ac:dyDescent="0.3">
      <c r="G352130" s="41" t="s">
        <v>810</v>
      </c>
    </row>
    <row r="352131" spans="7:7" x14ac:dyDescent="0.3">
      <c r="G352131" s="41" t="s">
        <v>811</v>
      </c>
    </row>
    <row r="352132" spans="7:7" x14ac:dyDescent="0.3">
      <c r="G352132" s="41" t="s">
        <v>812</v>
      </c>
    </row>
    <row r="352133" spans="7:7" x14ac:dyDescent="0.3">
      <c r="G352133" s="41" t="s">
        <v>813</v>
      </c>
    </row>
    <row r="352134" spans="7:7" x14ac:dyDescent="0.3">
      <c r="G352134" s="41" t="s">
        <v>814</v>
      </c>
    </row>
    <row r="352135" spans="7:7" x14ac:dyDescent="0.3">
      <c r="G352135" s="41" t="s">
        <v>815</v>
      </c>
    </row>
    <row r="352136" spans="7:7" x14ac:dyDescent="0.3">
      <c r="G352136" s="41" t="s">
        <v>816</v>
      </c>
    </row>
    <row r="352137" spans="7:7" x14ac:dyDescent="0.3">
      <c r="G352137" s="41" t="s">
        <v>817</v>
      </c>
    </row>
    <row r="352138" spans="7:7" x14ac:dyDescent="0.3">
      <c r="G352138" s="41" t="s">
        <v>818</v>
      </c>
    </row>
    <row r="352139" spans="7:7" x14ac:dyDescent="0.3">
      <c r="G352139" s="41" t="s">
        <v>819</v>
      </c>
    </row>
    <row r="352140" spans="7:7" x14ac:dyDescent="0.3">
      <c r="G352140" s="41" t="s">
        <v>820</v>
      </c>
    </row>
    <row r="352141" spans="7:7" x14ac:dyDescent="0.3">
      <c r="G352141" s="41" t="s">
        <v>821</v>
      </c>
    </row>
    <row r="352142" spans="7:7" x14ac:dyDescent="0.3">
      <c r="G352142" s="41" t="s">
        <v>822</v>
      </c>
    </row>
    <row r="352143" spans="7:7" x14ac:dyDescent="0.3">
      <c r="G352143" s="41" t="s">
        <v>823</v>
      </c>
    </row>
    <row r="352144" spans="7:7" x14ac:dyDescent="0.3">
      <c r="G352144" s="41" t="s">
        <v>824</v>
      </c>
    </row>
    <row r="352145" spans="7:7" x14ac:dyDescent="0.3">
      <c r="G352145" s="41" t="s">
        <v>825</v>
      </c>
    </row>
    <row r="352146" spans="7:7" x14ac:dyDescent="0.3">
      <c r="G352146" s="41" t="s">
        <v>826</v>
      </c>
    </row>
    <row r="352147" spans="7:7" x14ac:dyDescent="0.3">
      <c r="G352147" s="41" t="s">
        <v>827</v>
      </c>
    </row>
    <row r="352148" spans="7:7" x14ac:dyDescent="0.3">
      <c r="G352148" s="41" t="s">
        <v>828</v>
      </c>
    </row>
    <row r="352149" spans="7:7" x14ac:dyDescent="0.3">
      <c r="G352149" s="41" t="s">
        <v>829</v>
      </c>
    </row>
    <row r="352150" spans="7:7" x14ac:dyDescent="0.3">
      <c r="G352150" s="41" t="s">
        <v>830</v>
      </c>
    </row>
    <row r="352151" spans="7:7" x14ac:dyDescent="0.3">
      <c r="G352151" s="41" t="s">
        <v>831</v>
      </c>
    </row>
    <row r="352152" spans="7:7" x14ac:dyDescent="0.3">
      <c r="G352152" s="41" t="s">
        <v>832</v>
      </c>
    </row>
    <row r="352153" spans="7:7" x14ac:dyDescent="0.3">
      <c r="G352153" s="41" t="s">
        <v>833</v>
      </c>
    </row>
    <row r="352154" spans="7:7" x14ac:dyDescent="0.3">
      <c r="G352154" s="41" t="s">
        <v>834</v>
      </c>
    </row>
    <row r="352155" spans="7:7" x14ac:dyDescent="0.3">
      <c r="G352155" s="41" t="s">
        <v>835</v>
      </c>
    </row>
    <row r="352156" spans="7:7" x14ac:dyDescent="0.3">
      <c r="G352156" s="41" t="s">
        <v>836</v>
      </c>
    </row>
    <row r="352157" spans="7:7" x14ac:dyDescent="0.3">
      <c r="G352157" s="41" t="s">
        <v>837</v>
      </c>
    </row>
    <row r="352158" spans="7:7" x14ac:dyDescent="0.3">
      <c r="G352158" s="41" t="s">
        <v>838</v>
      </c>
    </row>
    <row r="352159" spans="7:7" x14ac:dyDescent="0.3">
      <c r="G352159" s="41" t="s">
        <v>839</v>
      </c>
    </row>
    <row r="352160" spans="7:7" x14ac:dyDescent="0.3">
      <c r="G352160" s="41" t="s">
        <v>840</v>
      </c>
    </row>
    <row r="352161" spans="7:7" x14ac:dyDescent="0.3">
      <c r="G352161" s="41" t="s">
        <v>841</v>
      </c>
    </row>
    <row r="352162" spans="7:7" x14ac:dyDescent="0.3">
      <c r="G352162" s="41" t="s">
        <v>842</v>
      </c>
    </row>
    <row r="352163" spans="7:7" x14ac:dyDescent="0.3">
      <c r="G352163" s="41" t="s">
        <v>843</v>
      </c>
    </row>
    <row r="352164" spans="7:7" x14ac:dyDescent="0.3">
      <c r="G352164" s="41" t="s">
        <v>844</v>
      </c>
    </row>
    <row r="352165" spans="7:7" x14ac:dyDescent="0.3">
      <c r="G352165" s="41" t="s">
        <v>845</v>
      </c>
    </row>
    <row r="352166" spans="7:7" x14ac:dyDescent="0.3">
      <c r="G352166" s="41" t="s">
        <v>846</v>
      </c>
    </row>
    <row r="352167" spans="7:7" x14ac:dyDescent="0.3">
      <c r="G352167" s="41" t="s">
        <v>847</v>
      </c>
    </row>
    <row r="352168" spans="7:7" x14ac:dyDescent="0.3">
      <c r="G352168" s="41" t="s">
        <v>848</v>
      </c>
    </row>
    <row r="352169" spans="7:7" x14ac:dyDescent="0.3">
      <c r="G352169" s="41" t="s">
        <v>849</v>
      </c>
    </row>
    <row r="352170" spans="7:7" x14ac:dyDescent="0.3">
      <c r="G352170" s="41" t="s">
        <v>850</v>
      </c>
    </row>
    <row r="352171" spans="7:7" x14ac:dyDescent="0.3">
      <c r="G352171" s="41" t="s">
        <v>851</v>
      </c>
    </row>
    <row r="352172" spans="7:7" x14ac:dyDescent="0.3">
      <c r="G352172" s="41" t="s">
        <v>852</v>
      </c>
    </row>
    <row r="352173" spans="7:7" x14ac:dyDescent="0.3">
      <c r="G352173" s="41" t="s">
        <v>853</v>
      </c>
    </row>
    <row r="352174" spans="7:7" x14ac:dyDescent="0.3">
      <c r="G352174" s="41" t="s">
        <v>854</v>
      </c>
    </row>
    <row r="352175" spans="7:7" x14ac:dyDescent="0.3">
      <c r="G352175" s="41" t="s">
        <v>855</v>
      </c>
    </row>
    <row r="352176" spans="7:7" x14ac:dyDescent="0.3">
      <c r="G352176" s="41" t="s">
        <v>856</v>
      </c>
    </row>
    <row r="352177" spans="7:7" x14ac:dyDescent="0.3">
      <c r="G352177" s="41" t="s">
        <v>857</v>
      </c>
    </row>
    <row r="352178" spans="7:7" x14ac:dyDescent="0.3">
      <c r="G352178" s="41" t="s">
        <v>858</v>
      </c>
    </row>
    <row r="352179" spans="7:7" x14ac:dyDescent="0.3">
      <c r="G352179" s="41" t="s">
        <v>859</v>
      </c>
    </row>
    <row r="352180" spans="7:7" x14ac:dyDescent="0.3">
      <c r="G352180" s="41" t="s">
        <v>860</v>
      </c>
    </row>
    <row r="352181" spans="7:7" x14ac:dyDescent="0.3">
      <c r="G352181" s="41" t="s">
        <v>861</v>
      </c>
    </row>
    <row r="352182" spans="7:7" x14ac:dyDescent="0.3">
      <c r="G352182" s="41" t="s">
        <v>862</v>
      </c>
    </row>
    <row r="352183" spans="7:7" x14ac:dyDescent="0.3">
      <c r="G352183" s="41" t="s">
        <v>863</v>
      </c>
    </row>
    <row r="352184" spans="7:7" x14ac:dyDescent="0.3">
      <c r="G352184" s="41" t="s">
        <v>864</v>
      </c>
    </row>
    <row r="352185" spans="7:7" x14ac:dyDescent="0.3">
      <c r="G352185" s="41" t="s">
        <v>865</v>
      </c>
    </row>
    <row r="352186" spans="7:7" x14ac:dyDescent="0.3">
      <c r="G352186" s="41" t="s">
        <v>866</v>
      </c>
    </row>
    <row r="352187" spans="7:7" x14ac:dyDescent="0.3">
      <c r="G352187" s="41" t="s">
        <v>867</v>
      </c>
    </row>
    <row r="352188" spans="7:7" x14ac:dyDescent="0.3">
      <c r="G352188" s="41" t="s">
        <v>868</v>
      </c>
    </row>
    <row r="352189" spans="7:7" x14ac:dyDescent="0.3">
      <c r="G352189" s="41" t="s">
        <v>869</v>
      </c>
    </row>
    <row r="352190" spans="7:7" x14ac:dyDescent="0.3">
      <c r="G352190" s="41" t="s">
        <v>870</v>
      </c>
    </row>
    <row r="352191" spans="7:7" x14ac:dyDescent="0.3">
      <c r="G352191" s="41" t="s">
        <v>871</v>
      </c>
    </row>
    <row r="352192" spans="7:7" x14ac:dyDescent="0.3">
      <c r="G352192" s="41" t="s">
        <v>872</v>
      </c>
    </row>
    <row r="352193" spans="7:7" x14ac:dyDescent="0.3">
      <c r="G352193" s="41" t="s">
        <v>873</v>
      </c>
    </row>
    <row r="352194" spans="7:7" x14ac:dyDescent="0.3">
      <c r="G352194" s="41" t="s">
        <v>874</v>
      </c>
    </row>
    <row r="352195" spans="7:7" x14ac:dyDescent="0.3">
      <c r="G352195" s="41" t="s">
        <v>875</v>
      </c>
    </row>
    <row r="352196" spans="7:7" x14ac:dyDescent="0.3">
      <c r="G352196" s="41" t="s">
        <v>876</v>
      </c>
    </row>
    <row r="352197" spans="7:7" x14ac:dyDescent="0.3">
      <c r="G352197" s="41" t="s">
        <v>877</v>
      </c>
    </row>
    <row r="352198" spans="7:7" x14ac:dyDescent="0.3">
      <c r="G352198" s="41" t="s">
        <v>878</v>
      </c>
    </row>
    <row r="352199" spans="7:7" x14ac:dyDescent="0.3">
      <c r="G352199" s="41" t="s">
        <v>879</v>
      </c>
    </row>
    <row r="352200" spans="7:7" x14ac:dyDescent="0.3">
      <c r="G352200" s="41" t="s">
        <v>880</v>
      </c>
    </row>
    <row r="352201" spans="7:7" x14ac:dyDescent="0.3">
      <c r="G352201" s="41" t="s">
        <v>881</v>
      </c>
    </row>
    <row r="352202" spans="7:7" x14ac:dyDescent="0.3">
      <c r="G352202" s="41" t="s">
        <v>882</v>
      </c>
    </row>
    <row r="352203" spans="7:7" x14ac:dyDescent="0.3">
      <c r="G352203" s="41" t="s">
        <v>883</v>
      </c>
    </row>
    <row r="352204" spans="7:7" x14ac:dyDescent="0.3">
      <c r="G352204" s="41" t="s">
        <v>884</v>
      </c>
    </row>
    <row r="352205" spans="7:7" x14ac:dyDescent="0.3">
      <c r="G352205" s="41" t="s">
        <v>885</v>
      </c>
    </row>
    <row r="352206" spans="7:7" x14ac:dyDescent="0.3">
      <c r="G352206" s="41" t="s">
        <v>886</v>
      </c>
    </row>
    <row r="352207" spans="7:7" x14ac:dyDescent="0.3">
      <c r="G352207" s="41" t="s">
        <v>887</v>
      </c>
    </row>
    <row r="352208" spans="7:7" x14ac:dyDescent="0.3">
      <c r="G352208" s="41" t="s">
        <v>888</v>
      </c>
    </row>
    <row r="352209" spans="7:7" x14ac:dyDescent="0.3">
      <c r="G352209" s="41" t="s">
        <v>889</v>
      </c>
    </row>
    <row r="352210" spans="7:7" x14ac:dyDescent="0.3">
      <c r="G352210" s="41" t="s">
        <v>890</v>
      </c>
    </row>
    <row r="352211" spans="7:7" x14ac:dyDescent="0.3">
      <c r="G352211" s="41" t="s">
        <v>891</v>
      </c>
    </row>
    <row r="352212" spans="7:7" x14ac:dyDescent="0.3">
      <c r="G352212" s="41" t="s">
        <v>892</v>
      </c>
    </row>
    <row r="352213" spans="7:7" x14ac:dyDescent="0.3">
      <c r="G352213" s="41" t="s">
        <v>893</v>
      </c>
    </row>
    <row r="352214" spans="7:7" x14ac:dyDescent="0.3">
      <c r="G352214" s="41" t="s">
        <v>894</v>
      </c>
    </row>
    <row r="352215" spans="7:7" x14ac:dyDescent="0.3">
      <c r="G352215" s="41" t="s">
        <v>895</v>
      </c>
    </row>
    <row r="352216" spans="7:7" x14ac:dyDescent="0.3">
      <c r="G352216" s="41" t="s">
        <v>896</v>
      </c>
    </row>
    <row r="352217" spans="7:7" x14ac:dyDescent="0.3">
      <c r="G352217" s="41" t="s">
        <v>897</v>
      </c>
    </row>
    <row r="352218" spans="7:7" x14ac:dyDescent="0.3">
      <c r="G352218" s="41" t="s">
        <v>898</v>
      </c>
    </row>
    <row r="352219" spans="7:7" x14ac:dyDescent="0.3">
      <c r="G352219" s="41" t="s">
        <v>899</v>
      </c>
    </row>
    <row r="352220" spans="7:7" x14ac:dyDescent="0.3">
      <c r="G352220" s="41" t="s">
        <v>900</v>
      </c>
    </row>
    <row r="352221" spans="7:7" x14ac:dyDescent="0.3">
      <c r="G352221" s="41" t="s">
        <v>901</v>
      </c>
    </row>
    <row r="352222" spans="7:7" x14ac:dyDescent="0.3">
      <c r="G352222" s="41" t="s">
        <v>902</v>
      </c>
    </row>
    <row r="352223" spans="7:7" x14ac:dyDescent="0.3">
      <c r="G352223" s="41" t="s">
        <v>903</v>
      </c>
    </row>
    <row r="352224" spans="7:7" x14ac:dyDescent="0.3">
      <c r="G352224" s="41" t="s">
        <v>904</v>
      </c>
    </row>
    <row r="352225" spans="7:7" x14ac:dyDescent="0.3">
      <c r="G352225" s="41" t="s">
        <v>905</v>
      </c>
    </row>
    <row r="352226" spans="7:7" x14ac:dyDescent="0.3">
      <c r="G352226" s="41" t="s">
        <v>906</v>
      </c>
    </row>
    <row r="352227" spans="7:7" x14ac:dyDescent="0.3">
      <c r="G352227" s="41" t="s">
        <v>907</v>
      </c>
    </row>
    <row r="352228" spans="7:7" x14ac:dyDescent="0.3">
      <c r="G352228" s="41" t="s">
        <v>908</v>
      </c>
    </row>
    <row r="352229" spans="7:7" x14ac:dyDescent="0.3">
      <c r="G352229" s="41" t="s">
        <v>909</v>
      </c>
    </row>
    <row r="352230" spans="7:7" x14ac:dyDescent="0.3">
      <c r="G352230" s="41" t="s">
        <v>910</v>
      </c>
    </row>
    <row r="352231" spans="7:7" x14ac:dyDescent="0.3">
      <c r="G352231" s="41" t="s">
        <v>911</v>
      </c>
    </row>
    <row r="352232" spans="7:7" x14ac:dyDescent="0.3">
      <c r="G352232" s="41" t="s">
        <v>912</v>
      </c>
    </row>
    <row r="352233" spans="7:7" x14ac:dyDescent="0.3">
      <c r="G352233" s="41" t="s">
        <v>913</v>
      </c>
    </row>
    <row r="352234" spans="7:7" x14ac:dyDescent="0.3">
      <c r="G352234" s="41" t="s">
        <v>914</v>
      </c>
    </row>
    <row r="352235" spans="7:7" x14ac:dyDescent="0.3">
      <c r="G352235" s="41" t="s">
        <v>915</v>
      </c>
    </row>
    <row r="352236" spans="7:7" x14ac:dyDescent="0.3">
      <c r="G352236" s="41" t="s">
        <v>916</v>
      </c>
    </row>
    <row r="352237" spans="7:7" x14ac:dyDescent="0.3">
      <c r="G352237" s="41" t="s">
        <v>917</v>
      </c>
    </row>
    <row r="352238" spans="7:7" x14ac:dyDescent="0.3">
      <c r="G352238" s="41" t="s">
        <v>918</v>
      </c>
    </row>
    <row r="352239" spans="7:7" x14ac:dyDescent="0.3">
      <c r="G352239" s="41" t="s">
        <v>919</v>
      </c>
    </row>
    <row r="352240" spans="7:7" x14ac:dyDescent="0.3">
      <c r="G352240" s="41" t="s">
        <v>920</v>
      </c>
    </row>
    <row r="352241" spans="7:7" x14ac:dyDescent="0.3">
      <c r="G352241" s="41" t="s">
        <v>921</v>
      </c>
    </row>
    <row r="352242" spans="7:7" x14ac:dyDescent="0.3">
      <c r="G352242" s="41" t="s">
        <v>922</v>
      </c>
    </row>
    <row r="352243" spans="7:7" x14ac:dyDescent="0.3">
      <c r="G352243" s="41" t="s">
        <v>923</v>
      </c>
    </row>
    <row r="352244" spans="7:7" x14ac:dyDescent="0.3">
      <c r="G352244" s="41" t="s">
        <v>924</v>
      </c>
    </row>
    <row r="352245" spans="7:7" x14ac:dyDescent="0.3">
      <c r="G352245" s="41" t="s">
        <v>925</v>
      </c>
    </row>
    <row r="352246" spans="7:7" x14ac:dyDescent="0.3">
      <c r="G352246" s="41" t="s">
        <v>926</v>
      </c>
    </row>
    <row r="352247" spans="7:7" x14ac:dyDescent="0.3">
      <c r="G352247" s="41" t="s">
        <v>927</v>
      </c>
    </row>
    <row r="352248" spans="7:7" x14ac:dyDescent="0.3">
      <c r="G352248" s="41" t="s">
        <v>928</v>
      </c>
    </row>
    <row r="352249" spans="7:7" x14ac:dyDescent="0.3">
      <c r="G352249" s="41" t="s">
        <v>929</v>
      </c>
    </row>
    <row r="352250" spans="7:7" x14ac:dyDescent="0.3">
      <c r="G352250" s="41" t="s">
        <v>930</v>
      </c>
    </row>
    <row r="352251" spans="7:7" x14ac:dyDescent="0.3">
      <c r="G352251" s="41" t="s">
        <v>931</v>
      </c>
    </row>
    <row r="352252" spans="7:7" x14ac:dyDescent="0.3">
      <c r="G352252" s="41" t="s">
        <v>932</v>
      </c>
    </row>
    <row r="352253" spans="7:7" x14ac:dyDescent="0.3">
      <c r="G352253" s="41" t="s">
        <v>933</v>
      </c>
    </row>
    <row r="352254" spans="7:7" x14ac:dyDescent="0.3">
      <c r="G352254" s="41" t="s">
        <v>934</v>
      </c>
    </row>
    <row r="352255" spans="7:7" x14ac:dyDescent="0.3">
      <c r="G352255" s="41" t="s">
        <v>935</v>
      </c>
    </row>
    <row r="352256" spans="7:7" x14ac:dyDescent="0.3">
      <c r="G352256" s="41" t="s">
        <v>936</v>
      </c>
    </row>
    <row r="352257" spans="7:7" x14ac:dyDescent="0.3">
      <c r="G352257" s="41" t="s">
        <v>937</v>
      </c>
    </row>
    <row r="352258" spans="7:7" x14ac:dyDescent="0.3">
      <c r="G352258" s="41" t="s">
        <v>938</v>
      </c>
    </row>
    <row r="352259" spans="7:7" x14ac:dyDescent="0.3">
      <c r="G352259" s="41" t="s">
        <v>939</v>
      </c>
    </row>
    <row r="352260" spans="7:7" x14ac:dyDescent="0.3">
      <c r="G352260" s="41" t="s">
        <v>940</v>
      </c>
    </row>
    <row r="352261" spans="7:7" x14ac:dyDescent="0.3">
      <c r="G352261" s="41" t="s">
        <v>941</v>
      </c>
    </row>
    <row r="352262" spans="7:7" x14ac:dyDescent="0.3">
      <c r="G352262" s="41" t="s">
        <v>942</v>
      </c>
    </row>
    <row r="352263" spans="7:7" x14ac:dyDescent="0.3">
      <c r="G352263" s="41" t="s">
        <v>943</v>
      </c>
    </row>
    <row r="352264" spans="7:7" x14ac:dyDescent="0.3">
      <c r="G352264" s="41" t="s">
        <v>944</v>
      </c>
    </row>
    <row r="352265" spans="7:7" x14ac:dyDescent="0.3">
      <c r="G352265" s="41" t="s">
        <v>945</v>
      </c>
    </row>
    <row r="352266" spans="7:7" x14ac:dyDescent="0.3">
      <c r="G352266" s="41" t="s">
        <v>946</v>
      </c>
    </row>
    <row r="352267" spans="7:7" x14ac:dyDescent="0.3">
      <c r="G352267" s="41" t="s">
        <v>947</v>
      </c>
    </row>
    <row r="352268" spans="7:7" x14ac:dyDescent="0.3">
      <c r="G352268" s="41" t="s">
        <v>948</v>
      </c>
    </row>
    <row r="352269" spans="7:7" x14ac:dyDescent="0.3">
      <c r="G352269" s="41" t="s">
        <v>949</v>
      </c>
    </row>
    <row r="352270" spans="7:7" x14ac:dyDescent="0.3">
      <c r="G352270" s="41" t="s">
        <v>950</v>
      </c>
    </row>
    <row r="352271" spans="7:7" x14ac:dyDescent="0.3">
      <c r="G352271" s="41" t="s">
        <v>951</v>
      </c>
    </row>
    <row r="352272" spans="7:7" x14ac:dyDescent="0.3">
      <c r="G352272" s="41" t="s">
        <v>952</v>
      </c>
    </row>
    <row r="352273" spans="7:7" x14ac:dyDescent="0.3">
      <c r="G352273" s="41" t="s">
        <v>953</v>
      </c>
    </row>
    <row r="352274" spans="7:7" x14ac:dyDescent="0.3">
      <c r="G352274" s="41" t="s">
        <v>954</v>
      </c>
    </row>
    <row r="352275" spans="7:7" x14ac:dyDescent="0.3">
      <c r="G352275" s="41" t="s">
        <v>955</v>
      </c>
    </row>
    <row r="352276" spans="7:7" x14ac:dyDescent="0.3">
      <c r="G352276" s="41" t="s">
        <v>956</v>
      </c>
    </row>
    <row r="352277" spans="7:7" x14ac:dyDescent="0.3">
      <c r="G352277" s="41" t="s">
        <v>957</v>
      </c>
    </row>
    <row r="352278" spans="7:7" x14ac:dyDescent="0.3">
      <c r="G352278" s="41" t="s">
        <v>958</v>
      </c>
    </row>
    <row r="352279" spans="7:7" x14ac:dyDescent="0.3">
      <c r="G352279" s="41" t="s">
        <v>959</v>
      </c>
    </row>
    <row r="352280" spans="7:7" x14ac:dyDescent="0.3">
      <c r="G352280" s="41" t="s">
        <v>960</v>
      </c>
    </row>
    <row r="352281" spans="7:7" x14ac:dyDescent="0.3">
      <c r="G352281" s="41" t="s">
        <v>961</v>
      </c>
    </row>
    <row r="352282" spans="7:7" x14ac:dyDescent="0.3">
      <c r="G352282" s="41" t="s">
        <v>962</v>
      </c>
    </row>
    <row r="352283" spans="7:7" x14ac:dyDescent="0.3">
      <c r="G352283" s="41" t="s">
        <v>963</v>
      </c>
    </row>
    <row r="352284" spans="7:7" x14ac:dyDescent="0.3">
      <c r="G352284" s="41" t="s">
        <v>964</v>
      </c>
    </row>
    <row r="352285" spans="7:7" x14ac:dyDescent="0.3">
      <c r="G352285" s="41" t="s">
        <v>965</v>
      </c>
    </row>
    <row r="352286" spans="7:7" x14ac:dyDescent="0.3">
      <c r="G352286" s="41" t="s">
        <v>966</v>
      </c>
    </row>
    <row r="352287" spans="7:7" x14ac:dyDescent="0.3">
      <c r="G352287" s="41" t="s">
        <v>967</v>
      </c>
    </row>
    <row r="352288" spans="7:7" x14ac:dyDescent="0.3">
      <c r="G352288" s="41" t="s">
        <v>968</v>
      </c>
    </row>
    <row r="352289" spans="7:7" x14ac:dyDescent="0.3">
      <c r="G352289" s="41" t="s">
        <v>969</v>
      </c>
    </row>
    <row r="352290" spans="7:7" x14ac:dyDescent="0.3">
      <c r="G352290" s="41" t="s">
        <v>970</v>
      </c>
    </row>
    <row r="352291" spans="7:7" x14ac:dyDescent="0.3">
      <c r="G352291" s="41" t="s">
        <v>971</v>
      </c>
    </row>
    <row r="352292" spans="7:7" x14ac:dyDescent="0.3">
      <c r="G352292" s="41" t="s">
        <v>972</v>
      </c>
    </row>
    <row r="352293" spans="7:7" x14ac:dyDescent="0.3">
      <c r="G352293" s="41" t="s">
        <v>973</v>
      </c>
    </row>
    <row r="352294" spans="7:7" x14ac:dyDescent="0.3">
      <c r="G352294" s="41" t="s">
        <v>974</v>
      </c>
    </row>
    <row r="352295" spans="7:7" x14ac:dyDescent="0.3">
      <c r="G352295" s="41" t="s">
        <v>975</v>
      </c>
    </row>
    <row r="352296" spans="7:7" x14ac:dyDescent="0.3">
      <c r="G352296" s="41" t="s">
        <v>976</v>
      </c>
    </row>
    <row r="352297" spans="7:7" x14ac:dyDescent="0.3">
      <c r="G352297" s="41" t="s">
        <v>977</v>
      </c>
    </row>
    <row r="352298" spans="7:7" x14ac:dyDescent="0.3">
      <c r="G352298" s="41" t="s">
        <v>978</v>
      </c>
    </row>
    <row r="352299" spans="7:7" x14ac:dyDescent="0.3">
      <c r="G352299" s="41" t="s">
        <v>979</v>
      </c>
    </row>
    <row r="352300" spans="7:7" x14ac:dyDescent="0.3">
      <c r="G352300" s="41" t="s">
        <v>980</v>
      </c>
    </row>
    <row r="352301" spans="7:7" x14ac:dyDescent="0.3">
      <c r="G352301" s="41" t="s">
        <v>981</v>
      </c>
    </row>
    <row r="352302" spans="7:7" x14ac:dyDescent="0.3">
      <c r="G352302" s="41" t="s">
        <v>982</v>
      </c>
    </row>
    <row r="352303" spans="7:7" x14ac:dyDescent="0.3">
      <c r="G352303" s="41" t="s">
        <v>983</v>
      </c>
    </row>
    <row r="352304" spans="7:7" x14ac:dyDescent="0.3">
      <c r="G352304" s="41" t="s">
        <v>984</v>
      </c>
    </row>
    <row r="352305" spans="7:7" x14ac:dyDescent="0.3">
      <c r="G352305" s="41" t="s">
        <v>985</v>
      </c>
    </row>
    <row r="352306" spans="7:7" x14ac:dyDescent="0.3">
      <c r="G352306" s="41" t="s">
        <v>986</v>
      </c>
    </row>
    <row r="352307" spans="7:7" x14ac:dyDescent="0.3">
      <c r="G352307" s="41" t="s">
        <v>987</v>
      </c>
    </row>
    <row r="352308" spans="7:7" x14ac:dyDescent="0.3">
      <c r="G352308" s="41" t="s">
        <v>988</v>
      </c>
    </row>
    <row r="352309" spans="7:7" x14ac:dyDescent="0.3">
      <c r="G352309" s="41" t="s">
        <v>989</v>
      </c>
    </row>
    <row r="352310" spans="7:7" x14ac:dyDescent="0.3">
      <c r="G352310" s="41" t="s">
        <v>990</v>
      </c>
    </row>
    <row r="352311" spans="7:7" x14ac:dyDescent="0.3">
      <c r="G352311" s="41" t="s">
        <v>991</v>
      </c>
    </row>
    <row r="352312" spans="7:7" x14ac:dyDescent="0.3">
      <c r="G352312" s="41" t="s">
        <v>992</v>
      </c>
    </row>
    <row r="352313" spans="7:7" x14ac:dyDescent="0.3">
      <c r="G352313" s="41" t="s">
        <v>993</v>
      </c>
    </row>
    <row r="352314" spans="7:7" x14ac:dyDescent="0.3">
      <c r="G352314" s="41" t="s">
        <v>994</v>
      </c>
    </row>
    <row r="352315" spans="7:7" x14ac:dyDescent="0.3">
      <c r="G352315" s="41" t="s">
        <v>995</v>
      </c>
    </row>
    <row r="352316" spans="7:7" x14ac:dyDescent="0.3">
      <c r="G352316" s="41" t="s">
        <v>996</v>
      </c>
    </row>
    <row r="352317" spans="7:7" x14ac:dyDescent="0.3">
      <c r="G352317" s="41" t="s">
        <v>997</v>
      </c>
    </row>
    <row r="352318" spans="7:7" x14ac:dyDescent="0.3">
      <c r="G352318" s="41" t="s">
        <v>998</v>
      </c>
    </row>
    <row r="352319" spans="7:7" x14ac:dyDescent="0.3">
      <c r="G352319" s="41" t="s">
        <v>999</v>
      </c>
    </row>
    <row r="352320" spans="7:7" x14ac:dyDescent="0.3">
      <c r="G352320" s="41" t="s">
        <v>1000</v>
      </c>
    </row>
    <row r="352321" spans="7:7" x14ac:dyDescent="0.3">
      <c r="G352321" s="41" t="s">
        <v>1001</v>
      </c>
    </row>
    <row r="352322" spans="7:7" x14ac:dyDescent="0.3">
      <c r="G352322" s="41" t="s">
        <v>1002</v>
      </c>
    </row>
    <row r="352323" spans="7:7" x14ac:dyDescent="0.3">
      <c r="G352323" s="41" t="s">
        <v>1003</v>
      </c>
    </row>
    <row r="352324" spans="7:7" x14ac:dyDescent="0.3">
      <c r="G352324" s="41" t="s">
        <v>1004</v>
      </c>
    </row>
    <row r="352325" spans="7:7" x14ac:dyDescent="0.3">
      <c r="G352325" s="41" t="s">
        <v>1005</v>
      </c>
    </row>
    <row r="352326" spans="7:7" x14ac:dyDescent="0.3">
      <c r="G352326" s="41" t="s">
        <v>1006</v>
      </c>
    </row>
    <row r="352327" spans="7:7" x14ac:dyDescent="0.3">
      <c r="G352327" s="41" t="s">
        <v>1007</v>
      </c>
    </row>
    <row r="352328" spans="7:7" x14ac:dyDescent="0.3">
      <c r="G352328" s="41" t="s">
        <v>1008</v>
      </c>
    </row>
    <row r="352329" spans="7:7" x14ac:dyDescent="0.3">
      <c r="G352329" s="41" t="s">
        <v>1009</v>
      </c>
    </row>
    <row r="352330" spans="7:7" x14ac:dyDescent="0.3">
      <c r="G352330" s="41" t="s">
        <v>1010</v>
      </c>
    </row>
    <row r="352331" spans="7:7" x14ac:dyDescent="0.3">
      <c r="G352331" s="41" t="s">
        <v>1011</v>
      </c>
    </row>
    <row r="352332" spans="7:7" x14ac:dyDescent="0.3">
      <c r="G352332" s="41" t="s">
        <v>1012</v>
      </c>
    </row>
    <row r="352333" spans="7:7" x14ac:dyDescent="0.3">
      <c r="G352333" s="41" t="s">
        <v>1013</v>
      </c>
    </row>
    <row r="352334" spans="7:7" x14ac:dyDescent="0.3">
      <c r="G352334" s="41" t="s">
        <v>1014</v>
      </c>
    </row>
    <row r="352335" spans="7:7" x14ac:dyDescent="0.3">
      <c r="G352335" s="41" t="s">
        <v>1015</v>
      </c>
    </row>
    <row r="352336" spans="7:7" x14ac:dyDescent="0.3">
      <c r="G352336" s="41" t="s">
        <v>1016</v>
      </c>
    </row>
    <row r="352337" spans="7:7" x14ac:dyDescent="0.3">
      <c r="G352337" s="41" t="s">
        <v>1017</v>
      </c>
    </row>
    <row r="352338" spans="7:7" x14ac:dyDescent="0.3">
      <c r="G352338" s="41" t="s">
        <v>1018</v>
      </c>
    </row>
    <row r="352339" spans="7:7" x14ac:dyDescent="0.3">
      <c r="G352339" s="41" t="s">
        <v>1019</v>
      </c>
    </row>
    <row r="352340" spans="7:7" x14ac:dyDescent="0.3">
      <c r="G352340" s="41" t="s">
        <v>1020</v>
      </c>
    </row>
    <row r="352341" spans="7:7" x14ac:dyDescent="0.3">
      <c r="G352341" s="41" t="s">
        <v>1021</v>
      </c>
    </row>
    <row r="352342" spans="7:7" x14ac:dyDescent="0.3">
      <c r="G352342" s="41" t="s">
        <v>1022</v>
      </c>
    </row>
    <row r="352343" spans="7:7" x14ac:dyDescent="0.3">
      <c r="G352343" s="41" t="s">
        <v>1023</v>
      </c>
    </row>
    <row r="352344" spans="7:7" x14ac:dyDescent="0.3">
      <c r="G352344" s="41" t="s">
        <v>1024</v>
      </c>
    </row>
    <row r="352345" spans="7:7" x14ac:dyDescent="0.3">
      <c r="G352345" s="41" t="s">
        <v>1025</v>
      </c>
    </row>
    <row r="352346" spans="7:7" x14ac:dyDescent="0.3">
      <c r="G352346" s="41" t="s">
        <v>1026</v>
      </c>
    </row>
    <row r="352347" spans="7:7" x14ac:dyDescent="0.3">
      <c r="G352347" s="41" t="s">
        <v>1027</v>
      </c>
    </row>
    <row r="352348" spans="7:7" x14ac:dyDescent="0.3">
      <c r="G352348" s="41" t="s">
        <v>1028</v>
      </c>
    </row>
    <row r="352349" spans="7:7" x14ac:dyDescent="0.3">
      <c r="G352349" s="41" t="s">
        <v>1029</v>
      </c>
    </row>
    <row r="352350" spans="7:7" x14ac:dyDescent="0.3">
      <c r="G352350" s="41" t="s">
        <v>1030</v>
      </c>
    </row>
    <row r="352351" spans="7:7" x14ac:dyDescent="0.3">
      <c r="G352351" s="41" t="s">
        <v>1031</v>
      </c>
    </row>
    <row r="352352" spans="7:7" x14ac:dyDescent="0.3">
      <c r="G352352" s="41" t="s">
        <v>1032</v>
      </c>
    </row>
    <row r="352353" spans="7:7" x14ac:dyDescent="0.3">
      <c r="G352353" s="41" t="s">
        <v>1033</v>
      </c>
    </row>
    <row r="352354" spans="7:7" x14ac:dyDescent="0.3">
      <c r="G352354" s="41" t="s">
        <v>1034</v>
      </c>
    </row>
    <row r="352355" spans="7:7" x14ac:dyDescent="0.3">
      <c r="G352355" s="41" t="s">
        <v>1035</v>
      </c>
    </row>
    <row r="352356" spans="7:7" x14ac:dyDescent="0.3">
      <c r="G352356" s="41" t="s">
        <v>1036</v>
      </c>
    </row>
    <row r="352357" spans="7:7" x14ac:dyDescent="0.3">
      <c r="G352357" s="41" t="s">
        <v>1037</v>
      </c>
    </row>
    <row r="352358" spans="7:7" x14ac:dyDescent="0.3">
      <c r="G352358" s="41" t="s">
        <v>1038</v>
      </c>
    </row>
    <row r="352359" spans="7:7" x14ac:dyDescent="0.3">
      <c r="G352359" s="41" t="s">
        <v>1039</v>
      </c>
    </row>
    <row r="352360" spans="7:7" x14ac:dyDescent="0.3">
      <c r="G352360" s="41" t="s">
        <v>1040</v>
      </c>
    </row>
    <row r="352361" spans="7:7" x14ac:dyDescent="0.3">
      <c r="G352361" s="41" t="s">
        <v>1041</v>
      </c>
    </row>
    <row r="352362" spans="7:7" x14ac:dyDescent="0.3">
      <c r="G352362" s="41" t="s">
        <v>1042</v>
      </c>
    </row>
    <row r="352363" spans="7:7" x14ac:dyDescent="0.3">
      <c r="G352363" s="41" t="s">
        <v>1043</v>
      </c>
    </row>
    <row r="352364" spans="7:7" x14ac:dyDescent="0.3">
      <c r="G352364" s="41" t="s">
        <v>1044</v>
      </c>
    </row>
    <row r="352365" spans="7:7" x14ac:dyDescent="0.3">
      <c r="G352365" s="41" t="s">
        <v>1045</v>
      </c>
    </row>
    <row r="352366" spans="7:7" x14ac:dyDescent="0.3">
      <c r="G352366" s="41" t="s">
        <v>1046</v>
      </c>
    </row>
    <row r="352367" spans="7:7" x14ac:dyDescent="0.3">
      <c r="G352367" s="41" t="s">
        <v>1047</v>
      </c>
    </row>
    <row r="352368" spans="7:7" x14ac:dyDescent="0.3">
      <c r="G352368" s="41" t="s">
        <v>1048</v>
      </c>
    </row>
    <row r="352369" spans="7:7" x14ac:dyDescent="0.3">
      <c r="G352369" s="41" t="s">
        <v>1049</v>
      </c>
    </row>
    <row r="352370" spans="7:7" x14ac:dyDescent="0.3">
      <c r="G352370" s="41" t="s">
        <v>1050</v>
      </c>
    </row>
    <row r="352371" spans="7:7" x14ac:dyDescent="0.3">
      <c r="G352371" s="41" t="s">
        <v>1051</v>
      </c>
    </row>
    <row r="352372" spans="7:7" x14ac:dyDescent="0.3">
      <c r="G352372" s="41" t="s">
        <v>1052</v>
      </c>
    </row>
    <row r="352373" spans="7:7" x14ac:dyDescent="0.3">
      <c r="G352373" s="41" t="s">
        <v>1053</v>
      </c>
    </row>
    <row r="352374" spans="7:7" x14ac:dyDescent="0.3">
      <c r="G352374" s="41" t="s">
        <v>1054</v>
      </c>
    </row>
    <row r="352375" spans="7:7" x14ac:dyDescent="0.3">
      <c r="G352375" s="41" t="s">
        <v>1055</v>
      </c>
    </row>
    <row r="352376" spans="7:7" x14ac:dyDescent="0.3">
      <c r="G352376" s="41" t="s">
        <v>1056</v>
      </c>
    </row>
    <row r="352377" spans="7:7" x14ac:dyDescent="0.3">
      <c r="G352377" s="41" t="s">
        <v>1057</v>
      </c>
    </row>
    <row r="352378" spans="7:7" x14ac:dyDescent="0.3">
      <c r="G352378" s="41" t="s">
        <v>1058</v>
      </c>
    </row>
    <row r="352379" spans="7:7" x14ac:dyDescent="0.3">
      <c r="G352379" s="41" t="s">
        <v>1059</v>
      </c>
    </row>
    <row r="352380" spans="7:7" x14ac:dyDescent="0.3">
      <c r="G352380" s="41" t="s">
        <v>1060</v>
      </c>
    </row>
    <row r="352381" spans="7:7" x14ac:dyDescent="0.3">
      <c r="G352381" s="41" t="s">
        <v>1061</v>
      </c>
    </row>
    <row r="352382" spans="7:7" x14ac:dyDescent="0.3">
      <c r="G352382" s="41" t="s">
        <v>1062</v>
      </c>
    </row>
    <row r="352383" spans="7:7" x14ac:dyDescent="0.3">
      <c r="G352383" s="41" t="s">
        <v>1063</v>
      </c>
    </row>
    <row r="352384" spans="7:7" x14ac:dyDescent="0.3">
      <c r="G352384" s="41" t="s">
        <v>1064</v>
      </c>
    </row>
    <row r="352385" spans="7:7" x14ac:dyDescent="0.3">
      <c r="G352385" s="41" t="s">
        <v>1065</v>
      </c>
    </row>
    <row r="352386" spans="7:7" x14ac:dyDescent="0.3">
      <c r="G352386" s="41" t="s">
        <v>1066</v>
      </c>
    </row>
    <row r="352387" spans="7:7" x14ac:dyDescent="0.3">
      <c r="G352387" s="41" t="s">
        <v>1067</v>
      </c>
    </row>
    <row r="352388" spans="7:7" x14ac:dyDescent="0.3">
      <c r="G352388" s="41" t="s">
        <v>1068</v>
      </c>
    </row>
    <row r="352389" spans="7:7" x14ac:dyDescent="0.3">
      <c r="G352389" s="41" t="s">
        <v>1069</v>
      </c>
    </row>
    <row r="352390" spans="7:7" x14ac:dyDescent="0.3">
      <c r="G352390" s="41" t="s">
        <v>1070</v>
      </c>
    </row>
    <row r="352391" spans="7:7" x14ac:dyDescent="0.3">
      <c r="G352391" s="41" t="s">
        <v>1071</v>
      </c>
    </row>
    <row r="352392" spans="7:7" x14ac:dyDescent="0.3">
      <c r="G352392" s="41" t="s">
        <v>1072</v>
      </c>
    </row>
    <row r="352393" spans="7:7" x14ac:dyDescent="0.3">
      <c r="G352393" s="41" t="s">
        <v>1073</v>
      </c>
    </row>
    <row r="352394" spans="7:7" x14ac:dyDescent="0.3">
      <c r="G352394" s="41" t="s">
        <v>1074</v>
      </c>
    </row>
    <row r="352395" spans="7:7" x14ac:dyDescent="0.3">
      <c r="G352395" s="41" t="s">
        <v>1075</v>
      </c>
    </row>
    <row r="352396" spans="7:7" x14ac:dyDescent="0.3">
      <c r="G352396" s="41" t="s">
        <v>1076</v>
      </c>
    </row>
    <row r="352397" spans="7:7" x14ac:dyDescent="0.3">
      <c r="G352397" s="41" t="s">
        <v>1077</v>
      </c>
    </row>
    <row r="352398" spans="7:7" x14ac:dyDescent="0.3">
      <c r="G352398" s="41" t="s">
        <v>1078</v>
      </c>
    </row>
    <row r="352399" spans="7:7" x14ac:dyDescent="0.3">
      <c r="G352399" s="41" t="s">
        <v>1079</v>
      </c>
    </row>
    <row r="352400" spans="7:7" x14ac:dyDescent="0.3">
      <c r="G352400" s="41" t="s">
        <v>1080</v>
      </c>
    </row>
    <row r="352401" spans="7:7" x14ac:dyDescent="0.3">
      <c r="G352401" s="41" t="s">
        <v>1081</v>
      </c>
    </row>
    <row r="352402" spans="7:7" x14ac:dyDescent="0.3">
      <c r="G352402" s="41" t="s">
        <v>1082</v>
      </c>
    </row>
    <row r="352403" spans="7:7" x14ac:dyDescent="0.3">
      <c r="G352403" s="41" t="s">
        <v>1083</v>
      </c>
    </row>
    <row r="352404" spans="7:7" x14ac:dyDescent="0.3">
      <c r="G352404" s="41" t="s">
        <v>1084</v>
      </c>
    </row>
    <row r="352405" spans="7:7" x14ac:dyDescent="0.3">
      <c r="G352405" s="41" t="s">
        <v>1085</v>
      </c>
    </row>
    <row r="352406" spans="7:7" x14ac:dyDescent="0.3">
      <c r="G352406" s="41" t="s">
        <v>1086</v>
      </c>
    </row>
    <row r="352407" spans="7:7" x14ac:dyDescent="0.3">
      <c r="G352407" s="41" t="s">
        <v>1087</v>
      </c>
    </row>
    <row r="352408" spans="7:7" x14ac:dyDescent="0.3">
      <c r="G352408" s="41" t="s">
        <v>1088</v>
      </c>
    </row>
    <row r="352409" spans="7:7" x14ac:dyDescent="0.3">
      <c r="G352409" s="41" t="s">
        <v>1089</v>
      </c>
    </row>
    <row r="352410" spans="7:7" x14ac:dyDescent="0.3">
      <c r="G352410" s="41" t="s">
        <v>1090</v>
      </c>
    </row>
    <row r="352411" spans="7:7" x14ac:dyDescent="0.3">
      <c r="G352411" s="41" t="s">
        <v>1091</v>
      </c>
    </row>
    <row r="352412" spans="7:7" x14ac:dyDescent="0.3">
      <c r="G352412" s="41" t="s">
        <v>1092</v>
      </c>
    </row>
    <row r="352413" spans="7:7" x14ac:dyDescent="0.3">
      <c r="G352413" s="41" t="s">
        <v>1093</v>
      </c>
    </row>
    <row r="352414" spans="7:7" x14ac:dyDescent="0.3">
      <c r="G352414" s="41" t="s">
        <v>1094</v>
      </c>
    </row>
    <row r="352415" spans="7:7" x14ac:dyDescent="0.3">
      <c r="G352415" s="41" t="s">
        <v>1095</v>
      </c>
    </row>
    <row r="352416" spans="7:7" x14ac:dyDescent="0.3">
      <c r="G352416" s="41" t="s">
        <v>1096</v>
      </c>
    </row>
    <row r="352417" spans="7:7" x14ac:dyDescent="0.3">
      <c r="G352417" s="41" t="s">
        <v>1097</v>
      </c>
    </row>
    <row r="352418" spans="7:7" x14ac:dyDescent="0.3">
      <c r="G352418" s="41" t="s">
        <v>1098</v>
      </c>
    </row>
    <row r="352419" spans="7:7" x14ac:dyDescent="0.3">
      <c r="G352419" s="41" t="s">
        <v>1099</v>
      </c>
    </row>
    <row r="352420" spans="7:7" x14ac:dyDescent="0.3">
      <c r="G352420" s="41" t="s">
        <v>1100</v>
      </c>
    </row>
    <row r="352421" spans="7:7" x14ac:dyDescent="0.3">
      <c r="G352421" s="41" t="s">
        <v>1101</v>
      </c>
    </row>
    <row r="352422" spans="7:7" x14ac:dyDescent="0.3">
      <c r="G352422" s="41" t="s">
        <v>1102</v>
      </c>
    </row>
    <row r="352423" spans="7:7" x14ac:dyDescent="0.3">
      <c r="G352423" s="41" t="s">
        <v>1103</v>
      </c>
    </row>
    <row r="352424" spans="7:7" x14ac:dyDescent="0.3">
      <c r="G352424" s="41" t="s">
        <v>1104</v>
      </c>
    </row>
    <row r="352425" spans="7:7" x14ac:dyDescent="0.3">
      <c r="G352425" s="41" t="s">
        <v>1105</v>
      </c>
    </row>
    <row r="352426" spans="7:7" x14ac:dyDescent="0.3">
      <c r="G352426" s="41" t="s">
        <v>1106</v>
      </c>
    </row>
    <row r="352427" spans="7:7" x14ac:dyDescent="0.3">
      <c r="G352427" s="41" t="s">
        <v>1107</v>
      </c>
    </row>
    <row r="352428" spans="7:7" x14ac:dyDescent="0.3">
      <c r="G352428" s="41" t="s">
        <v>1108</v>
      </c>
    </row>
    <row r="352429" spans="7:7" x14ac:dyDescent="0.3">
      <c r="G352429" s="41" t="s">
        <v>1109</v>
      </c>
    </row>
    <row r="352430" spans="7:7" x14ac:dyDescent="0.3">
      <c r="G352430" s="41" t="s">
        <v>1110</v>
      </c>
    </row>
    <row r="352431" spans="7:7" x14ac:dyDescent="0.3">
      <c r="G352431" s="41" t="s">
        <v>1111</v>
      </c>
    </row>
    <row r="352432" spans="7:7" x14ac:dyDescent="0.3">
      <c r="G352432" s="41" t="s">
        <v>1112</v>
      </c>
    </row>
    <row r="352433" spans="7:7" x14ac:dyDescent="0.3">
      <c r="G352433" s="41" t="s">
        <v>1113</v>
      </c>
    </row>
    <row r="352434" spans="7:7" x14ac:dyDescent="0.3">
      <c r="G352434" s="41" t="s">
        <v>1114</v>
      </c>
    </row>
    <row r="352435" spans="7:7" x14ac:dyDescent="0.3">
      <c r="G352435" s="41" t="s">
        <v>1115</v>
      </c>
    </row>
    <row r="352436" spans="7:7" x14ac:dyDescent="0.3">
      <c r="G352436" s="41" t="s">
        <v>1116</v>
      </c>
    </row>
    <row r="352437" spans="7:7" x14ac:dyDescent="0.3">
      <c r="G352437" s="41" t="s">
        <v>1117</v>
      </c>
    </row>
    <row r="352438" spans="7:7" x14ac:dyDescent="0.3">
      <c r="G352438" s="41" t="s">
        <v>1118</v>
      </c>
    </row>
    <row r="352439" spans="7:7" x14ac:dyDescent="0.3">
      <c r="G352439" s="41" t="s">
        <v>1119</v>
      </c>
    </row>
    <row r="352440" spans="7:7" x14ac:dyDescent="0.3">
      <c r="G352440" s="41" t="s">
        <v>1120</v>
      </c>
    </row>
    <row r="352441" spans="7:7" x14ac:dyDescent="0.3">
      <c r="G352441" s="41" t="s">
        <v>1121</v>
      </c>
    </row>
    <row r="352442" spans="7:7" x14ac:dyDescent="0.3">
      <c r="G352442" s="41" t="s">
        <v>1122</v>
      </c>
    </row>
    <row r="352443" spans="7:7" x14ac:dyDescent="0.3">
      <c r="G352443" s="41" t="s">
        <v>1123</v>
      </c>
    </row>
    <row r="352444" spans="7:7" x14ac:dyDescent="0.3">
      <c r="G352444" s="41" t="s">
        <v>1124</v>
      </c>
    </row>
    <row r="352445" spans="7:7" x14ac:dyDescent="0.3">
      <c r="G352445" s="41" t="s">
        <v>1125</v>
      </c>
    </row>
    <row r="352446" spans="7:7" x14ac:dyDescent="0.3">
      <c r="G352446" s="41" t="s">
        <v>1126</v>
      </c>
    </row>
    <row r="352447" spans="7:7" x14ac:dyDescent="0.3">
      <c r="G352447" s="41" t="s">
        <v>1127</v>
      </c>
    </row>
    <row r="352448" spans="7:7" x14ac:dyDescent="0.3">
      <c r="G352448" s="41" t="s">
        <v>1128</v>
      </c>
    </row>
    <row r="352449" spans="7:7" x14ac:dyDescent="0.3">
      <c r="G352449" s="41" t="s">
        <v>1129</v>
      </c>
    </row>
    <row r="352450" spans="7:7" x14ac:dyDescent="0.3">
      <c r="G352450" s="41" t="s">
        <v>1130</v>
      </c>
    </row>
    <row r="352451" spans="7:7" x14ac:dyDescent="0.3">
      <c r="G352451" s="41" t="s">
        <v>1131</v>
      </c>
    </row>
    <row r="352452" spans="7:7" x14ac:dyDescent="0.3">
      <c r="G352452" s="41" t="s">
        <v>1132</v>
      </c>
    </row>
    <row r="352453" spans="7:7" x14ac:dyDescent="0.3">
      <c r="G352453" s="41" t="s">
        <v>1133</v>
      </c>
    </row>
    <row r="352454" spans="7:7" x14ac:dyDescent="0.3">
      <c r="G352454" s="41" t="s">
        <v>1134</v>
      </c>
    </row>
    <row r="352455" spans="7:7" x14ac:dyDescent="0.3">
      <c r="G352455" s="41" t="s">
        <v>1135</v>
      </c>
    </row>
    <row r="352456" spans="7:7" x14ac:dyDescent="0.3">
      <c r="G352456" s="41" t="s">
        <v>1136</v>
      </c>
    </row>
    <row r="352457" spans="7:7" x14ac:dyDescent="0.3">
      <c r="G352457" s="41" t="s">
        <v>1137</v>
      </c>
    </row>
    <row r="352458" spans="7:7" x14ac:dyDescent="0.3">
      <c r="G352458" s="41" t="s">
        <v>1138</v>
      </c>
    </row>
    <row r="352459" spans="7:7" x14ac:dyDescent="0.3">
      <c r="G352459" s="41" t="s">
        <v>1139</v>
      </c>
    </row>
    <row r="352460" spans="7:7" x14ac:dyDescent="0.3">
      <c r="G352460" s="41" t="s">
        <v>1140</v>
      </c>
    </row>
    <row r="352461" spans="7:7" x14ac:dyDescent="0.3">
      <c r="G352461" s="41" t="s">
        <v>1141</v>
      </c>
    </row>
    <row r="352462" spans="7:7" x14ac:dyDescent="0.3">
      <c r="G352462" s="41" t="s">
        <v>1142</v>
      </c>
    </row>
    <row r="352463" spans="7:7" x14ac:dyDescent="0.3">
      <c r="G352463" s="41" t="s">
        <v>1143</v>
      </c>
    </row>
    <row r="352464" spans="7:7" x14ac:dyDescent="0.3">
      <c r="G352464" s="41" t="s">
        <v>1144</v>
      </c>
    </row>
    <row r="352465" spans="7:7" x14ac:dyDescent="0.3">
      <c r="G352465" s="41" t="s">
        <v>1145</v>
      </c>
    </row>
    <row r="352466" spans="7:7" x14ac:dyDescent="0.3">
      <c r="G352466" s="41" t="s">
        <v>1146</v>
      </c>
    </row>
    <row r="352467" spans="7:7" x14ac:dyDescent="0.3">
      <c r="G352467" s="41" t="s">
        <v>1147</v>
      </c>
    </row>
    <row r="352468" spans="7:7" x14ac:dyDescent="0.3">
      <c r="G352468" s="41" t="s">
        <v>1148</v>
      </c>
    </row>
    <row r="352469" spans="7:7" x14ac:dyDescent="0.3">
      <c r="G352469" s="41" t="s">
        <v>1149</v>
      </c>
    </row>
    <row r="352470" spans="7:7" x14ac:dyDescent="0.3">
      <c r="G352470" s="41" t="s">
        <v>1150</v>
      </c>
    </row>
    <row r="352471" spans="7:7" x14ac:dyDescent="0.3">
      <c r="G352471" s="41" t="s">
        <v>1151</v>
      </c>
    </row>
    <row r="352472" spans="7:7" x14ac:dyDescent="0.3">
      <c r="G352472" s="41" t="s">
        <v>1152</v>
      </c>
    </row>
    <row r="352473" spans="7:7" x14ac:dyDescent="0.3">
      <c r="G352473" s="41" t="s">
        <v>1153</v>
      </c>
    </row>
    <row r="352474" spans="7:7" x14ac:dyDescent="0.3">
      <c r="G352474" s="41" t="s">
        <v>1154</v>
      </c>
    </row>
    <row r="352475" spans="7:7" x14ac:dyDescent="0.3">
      <c r="G352475" s="41" t="s">
        <v>1155</v>
      </c>
    </row>
    <row r="352476" spans="7:7" x14ac:dyDescent="0.3">
      <c r="G352476" s="41" t="s">
        <v>1156</v>
      </c>
    </row>
    <row r="352477" spans="7:7" x14ac:dyDescent="0.3">
      <c r="G352477" s="41" t="s">
        <v>1157</v>
      </c>
    </row>
    <row r="352478" spans="7:7" x14ac:dyDescent="0.3">
      <c r="G352478" s="41" t="s">
        <v>1158</v>
      </c>
    </row>
    <row r="352479" spans="7:7" x14ac:dyDescent="0.3">
      <c r="G352479" s="41" t="s">
        <v>1159</v>
      </c>
    </row>
    <row r="352480" spans="7:7" x14ac:dyDescent="0.3">
      <c r="G352480" s="41" t="s">
        <v>1160</v>
      </c>
    </row>
    <row r="352481" spans="7:7" x14ac:dyDescent="0.3">
      <c r="G352481" s="41" t="s">
        <v>1161</v>
      </c>
    </row>
    <row r="352482" spans="7:7" x14ac:dyDescent="0.3">
      <c r="G352482" s="41" t="s">
        <v>1162</v>
      </c>
    </row>
    <row r="352483" spans="7:7" x14ac:dyDescent="0.3">
      <c r="G352483" s="41" t="s">
        <v>1163</v>
      </c>
    </row>
    <row r="352484" spans="7:7" x14ac:dyDescent="0.3">
      <c r="G352484" s="41" t="s">
        <v>1164</v>
      </c>
    </row>
    <row r="352485" spans="7:7" x14ac:dyDescent="0.3">
      <c r="G352485" s="41" t="s">
        <v>1165</v>
      </c>
    </row>
    <row r="352486" spans="7:7" x14ac:dyDescent="0.3">
      <c r="G352486" s="41" t="s">
        <v>1166</v>
      </c>
    </row>
    <row r="352487" spans="7:7" x14ac:dyDescent="0.3">
      <c r="G352487" s="41" t="s">
        <v>1167</v>
      </c>
    </row>
    <row r="352488" spans="7:7" x14ac:dyDescent="0.3">
      <c r="G352488" s="41" t="s">
        <v>1168</v>
      </c>
    </row>
    <row r="352489" spans="7:7" x14ac:dyDescent="0.3">
      <c r="G352489" s="41" t="s">
        <v>1169</v>
      </c>
    </row>
    <row r="352490" spans="7:7" x14ac:dyDescent="0.3">
      <c r="G352490" s="41" t="s">
        <v>1170</v>
      </c>
    </row>
    <row r="352491" spans="7:7" x14ac:dyDescent="0.3">
      <c r="G352491" s="41" t="s">
        <v>1171</v>
      </c>
    </row>
    <row r="352492" spans="7:7" x14ac:dyDescent="0.3">
      <c r="G352492" s="41" t="s">
        <v>1172</v>
      </c>
    </row>
    <row r="352493" spans="7:7" x14ac:dyDescent="0.3">
      <c r="G352493" s="41" t="s">
        <v>1173</v>
      </c>
    </row>
    <row r="352494" spans="7:7" x14ac:dyDescent="0.3">
      <c r="G352494" s="41" t="s">
        <v>1174</v>
      </c>
    </row>
    <row r="352495" spans="7:7" x14ac:dyDescent="0.3">
      <c r="G352495" s="41" t="s">
        <v>1175</v>
      </c>
    </row>
    <row r="352496" spans="7:7" x14ac:dyDescent="0.3">
      <c r="G352496" s="41" t="s">
        <v>1176</v>
      </c>
    </row>
    <row r="352497" spans="7:7" x14ac:dyDescent="0.3">
      <c r="G352497" s="41" t="s">
        <v>1177</v>
      </c>
    </row>
    <row r="352498" spans="7:7" x14ac:dyDescent="0.3">
      <c r="G352498" s="41" t="s">
        <v>1178</v>
      </c>
    </row>
    <row r="352499" spans="7:7" x14ac:dyDescent="0.3">
      <c r="G352499" s="41" t="s">
        <v>1179</v>
      </c>
    </row>
    <row r="352500" spans="7:7" x14ac:dyDescent="0.3">
      <c r="G352500" s="41" t="s">
        <v>1180</v>
      </c>
    </row>
    <row r="352501" spans="7:7" x14ac:dyDescent="0.3">
      <c r="G352501" s="41" t="s">
        <v>1181</v>
      </c>
    </row>
    <row r="352502" spans="7:7" x14ac:dyDescent="0.3">
      <c r="G352502" s="41" t="s">
        <v>1182</v>
      </c>
    </row>
    <row r="352503" spans="7:7" x14ac:dyDescent="0.3">
      <c r="G352503" s="41" t="s">
        <v>1183</v>
      </c>
    </row>
    <row r="352504" spans="7:7" x14ac:dyDescent="0.3">
      <c r="G352504" s="41" t="s">
        <v>1184</v>
      </c>
    </row>
    <row r="352505" spans="7:7" x14ac:dyDescent="0.3">
      <c r="G352505" s="41" t="s">
        <v>1185</v>
      </c>
    </row>
    <row r="352506" spans="7:7" x14ac:dyDescent="0.3">
      <c r="G352506" s="41" t="s">
        <v>1186</v>
      </c>
    </row>
    <row r="352507" spans="7:7" x14ac:dyDescent="0.3">
      <c r="G352507" s="41" t="s">
        <v>1187</v>
      </c>
    </row>
    <row r="352508" spans="7:7" x14ac:dyDescent="0.3">
      <c r="G352508" s="41" t="s">
        <v>1188</v>
      </c>
    </row>
    <row r="352509" spans="7:7" x14ac:dyDescent="0.3">
      <c r="G352509" s="41" t="s">
        <v>1189</v>
      </c>
    </row>
    <row r="352510" spans="7:7" x14ac:dyDescent="0.3">
      <c r="G352510" s="41" t="s">
        <v>1190</v>
      </c>
    </row>
    <row r="352511" spans="7:7" x14ac:dyDescent="0.3">
      <c r="G352511" s="41" t="s">
        <v>1191</v>
      </c>
    </row>
    <row r="352512" spans="7:7" x14ac:dyDescent="0.3">
      <c r="G352512" s="41" t="s">
        <v>1192</v>
      </c>
    </row>
    <row r="352513" spans="7:7" x14ac:dyDescent="0.3">
      <c r="G352513" s="41" t="s">
        <v>1193</v>
      </c>
    </row>
    <row r="352514" spans="7:7" x14ac:dyDescent="0.3">
      <c r="G352514" s="41" t="s">
        <v>1194</v>
      </c>
    </row>
    <row r="352515" spans="7:7" x14ac:dyDescent="0.3">
      <c r="G352515" s="41" t="s">
        <v>1195</v>
      </c>
    </row>
    <row r="352516" spans="7:7" x14ac:dyDescent="0.3">
      <c r="G352516" s="41" t="s">
        <v>1196</v>
      </c>
    </row>
    <row r="352517" spans="7:7" x14ac:dyDescent="0.3">
      <c r="G352517" s="41" t="s">
        <v>1197</v>
      </c>
    </row>
    <row r="352518" spans="7:7" x14ac:dyDescent="0.3">
      <c r="G352518" s="41" t="s">
        <v>1198</v>
      </c>
    </row>
    <row r="352519" spans="7:7" x14ac:dyDescent="0.3">
      <c r="G352519" s="41" t="s">
        <v>1199</v>
      </c>
    </row>
    <row r="352520" spans="7:7" x14ac:dyDescent="0.3">
      <c r="G352520" s="41" t="s">
        <v>1200</v>
      </c>
    </row>
    <row r="352521" spans="7:7" x14ac:dyDescent="0.3">
      <c r="G352521" s="41" t="s">
        <v>1201</v>
      </c>
    </row>
    <row r="352522" spans="7:7" x14ac:dyDescent="0.3">
      <c r="G352522" s="41" t="s">
        <v>1202</v>
      </c>
    </row>
    <row r="352523" spans="7:7" x14ac:dyDescent="0.3">
      <c r="G352523" s="41" t="s">
        <v>1203</v>
      </c>
    </row>
    <row r="352524" spans="7:7" x14ac:dyDescent="0.3">
      <c r="G352524" s="41" t="s">
        <v>1204</v>
      </c>
    </row>
    <row r="352525" spans="7:7" x14ac:dyDescent="0.3">
      <c r="G352525" s="41" t="s">
        <v>1205</v>
      </c>
    </row>
    <row r="352526" spans="7:7" x14ac:dyDescent="0.3">
      <c r="G352526" s="41" t="s">
        <v>1206</v>
      </c>
    </row>
    <row r="352527" spans="7:7" x14ac:dyDescent="0.3">
      <c r="G352527" s="41" t="s">
        <v>1207</v>
      </c>
    </row>
    <row r="352528" spans="7:7" x14ac:dyDescent="0.3">
      <c r="G352528" s="41" t="s">
        <v>1208</v>
      </c>
    </row>
    <row r="352529" spans="7:7" x14ac:dyDescent="0.3">
      <c r="G352529" s="41" t="s">
        <v>1209</v>
      </c>
    </row>
    <row r="352530" spans="7:7" x14ac:dyDescent="0.3">
      <c r="G352530" s="41" t="s">
        <v>1210</v>
      </c>
    </row>
    <row r="352531" spans="7:7" x14ac:dyDescent="0.3">
      <c r="G352531" s="41" t="s">
        <v>1211</v>
      </c>
    </row>
    <row r="352532" spans="7:7" x14ac:dyDescent="0.3">
      <c r="G352532" s="41" t="s">
        <v>1212</v>
      </c>
    </row>
    <row r="352533" spans="7:7" x14ac:dyDescent="0.3">
      <c r="G352533" s="41" t="s">
        <v>1213</v>
      </c>
    </row>
    <row r="352534" spans="7:7" x14ac:dyDescent="0.3">
      <c r="G352534" s="41" t="s">
        <v>1214</v>
      </c>
    </row>
    <row r="352535" spans="7:7" x14ac:dyDescent="0.3">
      <c r="G352535" s="41" t="s">
        <v>1215</v>
      </c>
    </row>
    <row r="352536" spans="7:7" x14ac:dyDescent="0.3">
      <c r="G352536" s="41" t="s">
        <v>1216</v>
      </c>
    </row>
    <row r="352537" spans="7:7" x14ac:dyDescent="0.3">
      <c r="G352537" s="41" t="s">
        <v>1217</v>
      </c>
    </row>
    <row r="352538" spans="7:7" x14ac:dyDescent="0.3">
      <c r="G352538" s="41" t="s">
        <v>1218</v>
      </c>
    </row>
    <row r="352539" spans="7:7" x14ac:dyDescent="0.3">
      <c r="G352539" s="41" t="s">
        <v>1219</v>
      </c>
    </row>
    <row r="352540" spans="7:7" x14ac:dyDescent="0.3">
      <c r="G352540" s="41" t="s">
        <v>1220</v>
      </c>
    </row>
    <row r="352541" spans="7:7" x14ac:dyDescent="0.3">
      <c r="G352541" s="41" t="s">
        <v>1221</v>
      </c>
    </row>
    <row r="352542" spans="7:7" x14ac:dyDescent="0.3">
      <c r="G352542" s="41" t="s">
        <v>1222</v>
      </c>
    </row>
    <row r="352543" spans="7:7" x14ac:dyDescent="0.3">
      <c r="G352543" s="41" t="s">
        <v>1223</v>
      </c>
    </row>
    <row r="352544" spans="7:7" x14ac:dyDescent="0.3">
      <c r="G352544" s="41" t="s">
        <v>1224</v>
      </c>
    </row>
    <row r="352545" spans="7:7" x14ac:dyDescent="0.3">
      <c r="G352545" s="41" t="s">
        <v>1225</v>
      </c>
    </row>
    <row r="352546" spans="7:7" x14ac:dyDescent="0.3">
      <c r="G352546" s="41" t="s">
        <v>1226</v>
      </c>
    </row>
    <row r="352547" spans="7:7" x14ac:dyDescent="0.3">
      <c r="G352547" s="41" t="s">
        <v>1227</v>
      </c>
    </row>
    <row r="352548" spans="7:7" x14ac:dyDescent="0.3">
      <c r="G352548" s="41" t="s">
        <v>1228</v>
      </c>
    </row>
    <row r="352549" spans="7:7" x14ac:dyDescent="0.3">
      <c r="G352549" s="41" t="s">
        <v>1229</v>
      </c>
    </row>
    <row r="352550" spans="7:7" x14ac:dyDescent="0.3">
      <c r="G352550" s="41" t="s">
        <v>1230</v>
      </c>
    </row>
    <row r="352551" spans="7:7" x14ac:dyDescent="0.3">
      <c r="G352551" s="41" t="s">
        <v>1231</v>
      </c>
    </row>
    <row r="352552" spans="7:7" x14ac:dyDescent="0.3">
      <c r="G352552" s="41" t="s">
        <v>1232</v>
      </c>
    </row>
    <row r="352553" spans="7:7" x14ac:dyDescent="0.3">
      <c r="G352553" s="41" t="s">
        <v>1233</v>
      </c>
    </row>
    <row r="352554" spans="7:7" x14ac:dyDescent="0.3">
      <c r="G352554" s="41" t="s">
        <v>1234</v>
      </c>
    </row>
    <row r="352555" spans="7:7" x14ac:dyDescent="0.3">
      <c r="G352555" s="41" t="s">
        <v>1235</v>
      </c>
    </row>
    <row r="352556" spans="7:7" x14ac:dyDescent="0.3">
      <c r="G352556" s="41" t="s">
        <v>1236</v>
      </c>
    </row>
    <row r="352557" spans="7:7" x14ac:dyDescent="0.3">
      <c r="G352557" s="41" t="s">
        <v>1237</v>
      </c>
    </row>
    <row r="352558" spans="7:7" x14ac:dyDescent="0.3">
      <c r="G352558" s="41" t="s">
        <v>1238</v>
      </c>
    </row>
    <row r="352559" spans="7:7" x14ac:dyDescent="0.3">
      <c r="G352559" s="41" t="s">
        <v>1239</v>
      </c>
    </row>
    <row r="352560" spans="7:7" x14ac:dyDescent="0.3">
      <c r="G352560" s="41" t="s">
        <v>1240</v>
      </c>
    </row>
    <row r="352561" spans="7:7" x14ac:dyDescent="0.3">
      <c r="G352561" s="41" t="s">
        <v>1241</v>
      </c>
    </row>
    <row r="352562" spans="7:7" x14ac:dyDescent="0.3">
      <c r="G352562" s="41" t="s">
        <v>1242</v>
      </c>
    </row>
    <row r="352563" spans="7:7" x14ac:dyDescent="0.3">
      <c r="G352563" s="41" t="s">
        <v>1243</v>
      </c>
    </row>
    <row r="352564" spans="7:7" x14ac:dyDescent="0.3">
      <c r="G352564" s="41" t="s">
        <v>1244</v>
      </c>
    </row>
    <row r="352565" spans="7:7" x14ac:dyDescent="0.3">
      <c r="G352565" s="41" t="s">
        <v>1245</v>
      </c>
    </row>
    <row r="352566" spans="7:7" x14ac:dyDescent="0.3">
      <c r="G352566" s="41" t="s">
        <v>1246</v>
      </c>
    </row>
    <row r="352567" spans="7:7" x14ac:dyDescent="0.3">
      <c r="G352567" s="41" t="s">
        <v>1247</v>
      </c>
    </row>
    <row r="352568" spans="7:7" x14ac:dyDescent="0.3">
      <c r="G352568" s="41" t="s">
        <v>1248</v>
      </c>
    </row>
    <row r="352569" spans="7:7" x14ac:dyDescent="0.3">
      <c r="G352569" s="41" t="s">
        <v>1249</v>
      </c>
    </row>
    <row r="352570" spans="7:7" x14ac:dyDescent="0.3">
      <c r="G352570" s="41" t="s">
        <v>1250</v>
      </c>
    </row>
    <row r="352571" spans="7:7" x14ac:dyDescent="0.3">
      <c r="G352571" s="41" t="s">
        <v>1251</v>
      </c>
    </row>
    <row r="352572" spans="7:7" x14ac:dyDescent="0.3">
      <c r="G352572" s="41" t="s">
        <v>1252</v>
      </c>
    </row>
    <row r="352573" spans="7:7" x14ac:dyDescent="0.3">
      <c r="G352573" s="41" t="s">
        <v>1253</v>
      </c>
    </row>
    <row r="352574" spans="7:7" x14ac:dyDescent="0.3">
      <c r="G352574" s="41" t="s">
        <v>1254</v>
      </c>
    </row>
    <row r="352575" spans="7:7" x14ac:dyDescent="0.3">
      <c r="G352575" s="41" t="s">
        <v>1255</v>
      </c>
    </row>
    <row r="352576" spans="7:7" x14ac:dyDescent="0.3">
      <c r="G352576" s="41" t="s">
        <v>1256</v>
      </c>
    </row>
    <row r="352577" spans="7:7" x14ac:dyDescent="0.3">
      <c r="G352577" s="41" t="s">
        <v>1257</v>
      </c>
    </row>
    <row r="352578" spans="7:7" x14ac:dyDescent="0.3">
      <c r="G352578" s="41" t="s">
        <v>1258</v>
      </c>
    </row>
    <row r="352579" spans="7:7" x14ac:dyDescent="0.3">
      <c r="G352579" s="41" t="s">
        <v>1259</v>
      </c>
    </row>
    <row r="352580" spans="7:7" x14ac:dyDescent="0.3">
      <c r="G352580" s="41" t="s">
        <v>1260</v>
      </c>
    </row>
    <row r="352581" spans="7:7" x14ac:dyDescent="0.3">
      <c r="G352581" s="41" t="s">
        <v>1261</v>
      </c>
    </row>
    <row r="352582" spans="7:7" x14ac:dyDescent="0.3">
      <c r="G352582" s="41" t="s">
        <v>1262</v>
      </c>
    </row>
    <row r="352583" spans="7:7" x14ac:dyDescent="0.3">
      <c r="G352583" s="41" t="s">
        <v>1263</v>
      </c>
    </row>
    <row r="352584" spans="7:7" x14ac:dyDescent="0.3">
      <c r="G352584" s="41" t="s">
        <v>1264</v>
      </c>
    </row>
    <row r="352585" spans="7:7" x14ac:dyDescent="0.3">
      <c r="G352585" s="41" t="s">
        <v>1265</v>
      </c>
    </row>
    <row r="352586" spans="7:7" x14ac:dyDescent="0.3">
      <c r="G352586" s="41" t="s">
        <v>1266</v>
      </c>
    </row>
    <row r="352587" spans="7:7" x14ac:dyDescent="0.3">
      <c r="G352587" s="41" t="s">
        <v>1267</v>
      </c>
    </row>
    <row r="352588" spans="7:7" x14ac:dyDescent="0.3">
      <c r="G352588" s="41" t="s">
        <v>1268</v>
      </c>
    </row>
    <row r="352589" spans="7:7" x14ac:dyDescent="0.3">
      <c r="G352589" s="41" t="s">
        <v>1269</v>
      </c>
    </row>
    <row r="352590" spans="7:7" x14ac:dyDescent="0.3">
      <c r="G352590" s="41" t="s">
        <v>1270</v>
      </c>
    </row>
    <row r="352591" spans="7:7" x14ac:dyDescent="0.3">
      <c r="G352591" s="41" t="s">
        <v>1271</v>
      </c>
    </row>
    <row r="352592" spans="7:7" x14ac:dyDescent="0.3">
      <c r="G352592" s="41" t="s">
        <v>1272</v>
      </c>
    </row>
    <row r="352593" spans="7:7" x14ac:dyDescent="0.3">
      <c r="G352593" s="41" t="s">
        <v>1273</v>
      </c>
    </row>
    <row r="352594" spans="7:7" x14ac:dyDescent="0.3">
      <c r="G352594" s="41" t="s">
        <v>1274</v>
      </c>
    </row>
    <row r="352595" spans="7:7" x14ac:dyDescent="0.3">
      <c r="G352595" s="41" t="s">
        <v>1275</v>
      </c>
    </row>
    <row r="352596" spans="7:7" x14ac:dyDescent="0.3">
      <c r="G352596" s="41" t="s">
        <v>1276</v>
      </c>
    </row>
    <row r="352597" spans="7:7" x14ac:dyDescent="0.3">
      <c r="G352597" s="41" t="s">
        <v>1277</v>
      </c>
    </row>
    <row r="352598" spans="7:7" x14ac:dyDescent="0.3">
      <c r="G352598" s="41" t="s">
        <v>1278</v>
      </c>
    </row>
    <row r="352599" spans="7:7" x14ac:dyDescent="0.3">
      <c r="G352599" s="41" t="s">
        <v>1279</v>
      </c>
    </row>
    <row r="352600" spans="7:7" x14ac:dyDescent="0.3">
      <c r="G352600" s="41" t="s">
        <v>1280</v>
      </c>
    </row>
    <row r="352601" spans="7:7" x14ac:dyDescent="0.3">
      <c r="G352601" s="41" t="s">
        <v>1281</v>
      </c>
    </row>
    <row r="352602" spans="7:7" x14ac:dyDescent="0.3">
      <c r="G352602" s="41" t="s">
        <v>1282</v>
      </c>
    </row>
    <row r="352603" spans="7:7" x14ac:dyDescent="0.3">
      <c r="G352603" s="41" t="s">
        <v>1283</v>
      </c>
    </row>
    <row r="352604" spans="7:7" x14ac:dyDescent="0.3">
      <c r="G352604" s="41" t="s">
        <v>1284</v>
      </c>
    </row>
    <row r="352605" spans="7:7" x14ac:dyDescent="0.3">
      <c r="G352605" s="41" t="s">
        <v>1285</v>
      </c>
    </row>
    <row r="352606" spans="7:7" x14ac:dyDescent="0.3">
      <c r="G352606" s="41" t="s">
        <v>1286</v>
      </c>
    </row>
    <row r="352607" spans="7:7" x14ac:dyDescent="0.3">
      <c r="G352607" s="41" t="s">
        <v>1287</v>
      </c>
    </row>
    <row r="352608" spans="7:7" x14ac:dyDescent="0.3">
      <c r="G352608" s="41" t="s">
        <v>1288</v>
      </c>
    </row>
    <row r="352609" spans="7:7" x14ac:dyDescent="0.3">
      <c r="G352609" s="41" t="s">
        <v>1289</v>
      </c>
    </row>
    <row r="352610" spans="7:7" x14ac:dyDescent="0.3">
      <c r="G352610" s="41" t="s">
        <v>1290</v>
      </c>
    </row>
    <row r="352611" spans="7:7" x14ac:dyDescent="0.3">
      <c r="G352611" s="41" t="s">
        <v>1291</v>
      </c>
    </row>
    <row r="352612" spans="7:7" x14ac:dyDescent="0.3">
      <c r="G352612" s="41" t="s">
        <v>1292</v>
      </c>
    </row>
    <row r="352613" spans="7:7" x14ac:dyDescent="0.3">
      <c r="G352613" s="41" t="s">
        <v>1293</v>
      </c>
    </row>
    <row r="352614" spans="7:7" x14ac:dyDescent="0.3">
      <c r="G352614" s="41" t="s">
        <v>1294</v>
      </c>
    </row>
    <row r="352615" spans="7:7" x14ac:dyDescent="0.3">
      <c r="G352615" s="41" t="s">
        <v>1295</v>
      </c>
    </row>
    <row r="352616" spans="7:7" x14ac:dyDescent="0.3">
      <c r="G352616" s="41" t="s">
        <v>1296</v>
      </c>
    </row>
    <row r="352617" spans="7:7" x14ac:dyDescent="0.3">
      <c r="G352617" s="41" t="s">
        <v>1297</v>
      </c>
    </row>
    <row r="352618" spans="7:7" x14ac:dyDescent="0.3">
      <c r="G352618" s="41" t="s">
        <v>1298</v>
      </c>
    </row>
    <row r="352619" spans="7:7" x14ac:dyDescent="0.3">
      <c r="G352619" s="41" t="s">
        <v>1299</v>
      </c>
    </row>
    <row r="352620" spans="7:7" x14ac:dyDescent="0.3">
      <c r="G352620" s="41" t="s">
        <v>1300</v>
      </c>
    </row>
    <row r="352621" spans="7:7" x14ac:dyDescent="0.3">
      <c r="G352621" s="41" t="s">
        <v>1301</v>
      </c>
    </row>
    <row r="352622" spans="7:7" x14ac:dyDescent="0.3">
      <c r="G352622" s="41" t="s">
        <v>1302</v>
      </c>
    </row>
    <row r="352623" spans="7:7" x14ac:dyDescent="0.3">
      <c r="G352623" s="41" t="s">
        <v>1303</v>
      </c>
    </row>
    <row r="352624" spans="7:7" x14ac:dyDescent="0.3">
      <c r="G352624" s="41" t="s">
        <v>1304</v>
      </c>
    </row>
    <row r="352625" spans="7:7" x14ac:dyDescent="0.3">
      <c r="G352625" s="41" t="s">
        <v>1305</v>
      </c>
    </row>
    <row r="352626" spans="7:7" x14ac:dyDescent="0.3">
      <c r="G352626" s="41" t="s">
        <v>1306</v>
      </c>
    </row>
    <row r="352627" spans="7:7" x14ac:dyDescent="0.3">
      <c r="G352627" s="41" t="s">
        <v>1307</v>
      </c>
    </row>
    <row r="352628" spans="7:7" x14ac:dyDescent="0.3">
      <c r="G352628" s="41" t="s">
        <v>1308</v>
      </c>
    </row>
    <row r="352629" spans="7:7" x14ac:dyDescent="0.3">
      <c r="G352629" s="41" t="s">
        <v>1309</v>
      </c>
    </row>
    <row r="352630" spans="7:7" x14ac:dyDescent="0.3">
      <c r="G352630" s="41" t="s">
        <v>1310</v>
      </c>
    </row>
    <row r="352631" spans="7:7" x14ac:dyDescent="0.3">
      <c r="G352631" s="41" t="s">
        <v>1311</v>
      </c>
    </row>
    <row r="352632" spans="7:7" x14ac:dyDescent="0.3">
      <c r="G352632" s="41" t="s">
        <v>1312</v>
      </c>
    </row>
    <row r="352633" spans="7:7" x14ac:dyDescent="0.3">
      <c r="G352633" s="41" t="s">
        <v>1313</v>
      </c>
    </row>
    <row r="352634" spans="7:7" x14ac:dyDescent="0.3">
      <c r="G352634" s="41" t="s">
        <v>1314</v>
      </c>
    </row>
    <row r="352635" spans="7:7" x14ac:dyDescent="0.3">
      <c r="G352635" s="41" t="s">
        <v>1315</v>
      </c>
    </row>
    <row r="352636" spans="7:7" x14ac:dyDescent="0.3">
      <c r="G352636" s="41" t="s">
        <v>1316</v>
      </c>
    </row>
    <row r="352637" spans="7:7" x14ac:dyDescent="0.3">
      <c r="G352637" s="41" t="s">
        <v>1317</v>
      </c>
    </row>
    <row r="352638" spans="7:7" x14ac:dyDescent="0.3">
      <c r="G352638" s="41" t="s">
        <v>1318</v>
      </c>
    </row>
    <row r="352639" spans="7:7" x14ac:dyDescent="0.3">
      <c r="G352639" s="41" t="s">
        <v>1319</v>
      </c>
    </row>
    <row r="352640" spans="7:7" x14ac:dyDescent="0.3">
      <c r="G352640" s="41" t="s">
        <v>1320</v>
      </c>
    </row>
    <row r="352641" spans="7:7" x14ac:dyDescent="0.3">
      <c r="G352641" s="41" t="s">
        <v>1321</v>
      </c>
    </row>
    <row r="352642" spans="7:7" x14ac:dyDescent="0.3">
      <c r="G352642" s="41" t="s">
        <v>1322</v>
      </c>
    </row>
    <row r="352643" spans="7:7" x14ac:dyDescent="0.3">
      <c r="G352643" s="41" t="s">
        <v>1323</v>
      </c>
    </row>
    <row r="352644" spans="7:7" x14ac:dyDescent="0.3">
      <c r="G352644" s="41" t="s">
        <v>1324</v>
      </c>
    </row>
    <row r="352645" spans="7:7" x14ac:dyDescent="0.3">
      <c r="G352645" s="41" t="s">
        <v>1325</v>
      </c>
    </row>
    <row r="352646" spans="7:7" x14ac:dyDescent="0.3">
      <c r="G352646" s="41" t="s">
        <v>1326</v>
      </c>
    </row>
    <row r="352647" spans="7:7" x14ac:dyDescent="0.3">
      <c r="G352647" s="41" t="s">
        <v>1327</v>
      </c>
    </row>
    <row r="352648" spans="7:7" x14ac:dyDescent="0.3">
      <c r="G352648" s="41" t="s">
        <v>1328</v>
      </c>
    </row>
    <row r="352649" spans="7:7" x14ac:dyDescent="0.3">
      <c r="G352649" s="41" t="s">
        <v>1329</v>
      </c>
    </row>
    <row r="352650" spans="7:7" x14ac:dyDescent="0.3">
      <c r="G352650" s="41" t="s">
        <v>1330</v>
      </c>
    </row>
    <row r="352651" spans="7:7" x14ac:dyDescent="0.3">
      <c r="G352651" s="41" t="s">
        <v>1331</v>
      </c>
    </row>
    <row r="352652" spans="7:7" x14ac:dyDescent="0.3">
      <c r="G352652" s="41" t="s">
        <v>1332</v>
      </c>
    </row>
    <row r="352653" spans="7:7" x14ac:dyDescent="0.3">
      <c r="G352653" s="41" t="s">
        <v>1333</v>
      </c>
    </row>
    <row r="352654" spans="7:7" x14ac:dyDescent="0.3">
      <c r="G352654" s="41" t="s">
        <v>1334</v>
      </c>
    </row>
    <row r="352655" spans="7:7" x14ac:dyDescent="0.3">
      <c r="G352655" s="41" t="s">
        <v>1335</v>
      </c>
    </row>
    <row r="352656" spans="7:7" x14ac:dyDescent="0.3">
      <c r="G352656" s="41" t="s">
        <v>1336</v>
      </c>
    </row>
    <row r="352657" spans="7:7" x14ac:dyDescent="0.3">
      <c r="G352657" s="41" t="s">
        <v>1337</v>
      </c>
    </row>
    <row r="352658" spans="7:7" x14ac:dyDescent="0.3">
      <c r="G352658" s="41" t="s">
        <v>1338</v>
      </c>
    </row>
    <row r="352659" spans="7:7" x14ac:dyDescent="0.3">
      <c r="G352659" s="41" t="s">
        <v>1339</v>
      </c>
    </row>
    <row r="352660" spans="7:7" x14ac:dyDescent="0.3">
      <c r="G352660" s="41" t="s">
        <v>1340</v>
      </c>
    </row>
    <row r="352661" spans="7:7" x14ac:dyDescent="0.3">
      <c r="G352661" s="41" t="s">
        <v>1341</v>
      </c>
    </row>
    <row r="352662" spans="7:7" x14ac:dyDescent="0.3">
      <c r="G352662" s="41" t="s">
        <v>1342</v>
      </c>
    </row>
    <row r="352663" spans="7:7" x14ac:dyDescent="0.3">
      <c r="G352663" s="41" t="s">
        <v>1343</v>
      </c>
    </row>
    <row r="352664" spans="7:7" x14ac:dyDescent="0.3">
      <c r="G352664" s="41" t="s">
        <v>1344</v>
      </c>
    </row>
    <row r="352665" spans="7:7" x14ac:dyDescent="0.3">
      <c r="G352665" s="41" t="s">
        <v>1345</v>
      </c>
    </row>
    <row r="352666" spans="7:7" x14ac:dyDescent="0.3">
      <c r="G352666" s="41" t="s">
        <v>1346</v>
      </c>
    </row>
    <row r="352667" spans="7:7" x14ac:dyDescent="0.3">
      <c r="G352667" s="41" t="s">
        <v>1347</v>
      </c>
    </row>
    <row r="352668" spans="7:7" x14ac:dyDescent="0.3">
      <c r="G352668" s="41" t="s">
        <v>1348</v>
      </c>
    </row>
    <row r="352669" spans="7:7" x14ac:dyDescent="0.3">
      <c r="G352669" s="41" t="s">
        <v>1349</v>
      </c>
    </row>
    <row r="352670" spans="7:7" x14ac:dyDescent="0.3">
      <c r="G352670" s="41" t="s">
        <v>1350</v>
      </c>
    </row>
    <row r="352671" spans="7:7" x14ac:dyDescent="0.3">
      <c r="G352671" s="41" t="s">
        <v>1351</v>
      </c>
    </row>
    <row r="352672" spans="7:7" x14ac:dyDescent="0.3">
      <c r="G352672" s="41" t="s">
        <v>1352</v>
      </c>
    </row>
    <row r="352673" spans="7:7" x14ac:dyDescent="0.3">
      <c r="G352673" s="41" t="s">
        <v>1353</v>
      </c>
    </row>
    <row r="352674" spans="7:7" x14ac:dyDescent="0.3">
      <c r="G352674" s="41" t="s">
        <v>1354</v>
      </c>
    </row>
    <row r="352675" spans="7:7" x14ac:dyDescent="0.3">
      <c r="G352675" s="41" t="s">
        <v>1355</v>
      </c>
    </row>
    <row r="352676" spans="7:7" x14ac:dyDescent="0.3">
      <c r="G352676" s="41" t="s">
        <v>1356</v>
      </c>
    </row>
    <row r="352677" spans="7:7" x14ac:dyDescent="0.3">
      <c r="G352677" s="41" t="s">
        <v>1357</v>
      </c>
    </row>
    <row r="352678" spans="7:7" x14ac:dyDescent="0.3">
      <c r="G352678" s="41" t="s">
        <v>1358</v>
      </c>
    </row>
    <row r="352679" spans="7:7" x14ac:dyDescent="0.3">
      <c r="G352679" s="41" t="s">
        <v>1359</v>
      </c>
    </row>
    <row r="352680" spans="7:7" x14ac:dyDescent="0.3">
      <c r="G352680" s="41" t="s">
        <v>1360</v>
      </c>
    </row>
    <row r="352681" spans="7:7" x14ac:dyDescent="0.3">
      <c r="G352681" s="41" t="s">
        <v>1361</v>
      </c>
    </row>
    <row r="352682" spans="7:7" x14ac:dyDescent="0.3">
      <c r="G352682" s="41" t="s">
        <v>1362</v>
      </c>
    </row>
    <row r="352683" spans="7:7" x14ac:dyDescent="0.3">
      <c r="G352683" s="41" t="s">
        <v>1363</v>
      </c>
    </row>
    <row r="352684" spans="7:7" x14ac:dyDescent="0.3">
      <c r="G352684" s="41" t="s">
        <v>1364</v>
      </c>
    </row>
    <row r="352685" spans="7:7" x14ac:dyDescent="0.3">
      <c r="G352685" s="41" t="s">
        <v>1365</v>
      </c>
    </row>
    <row r="352686" spans="7:7" x14ac:dyDescent="0.3">
      <c r="G352686" s="41" t="s">
        <v>1366</v>
      </c>
    </row>
    <row r="352687" spans="7:7" x14ac:dyDescent="0.3">
      <c r="G352687" s="41" t="s">
        <v>1367</v>
      </c>
    </row>
    <row r="352688" spans="7:7" x14ac:dyDescent="0.3">
      <c r="G352688" s="41" t="s">
        <v>1368</v>
      </c>
    </row>
    <row r="352689" spans="7:7" x14ac:dyDescent="0.3">
      <c r="G352689" s="41" t="s">
        <v>1369</v>
      </c>
    </row>
    <row r="352690" spans="7:7" x14ac:dyDescent="0.3">
      <c r="G352690" s="41" t="s">
        <v>1370</v>
      </c>
    </row>
    <row r="352691" spans="7:7" x14ac:dyDescent="0.3">
      <c r="G352691" s="41" t="s">
        <v>1371</v>
      </c>
    </row>
    <row r="352692" spans="7:7" x14ac:dyDescent="0.3">
      <c r="G352692" s="41" t="s">
        <v>1372</v>
      </c>
    </row>
    <row r="352693" spans="7:7" x14ac:dyDescent="0.3">
      <c r="G352693" s="41" t="s">
        <v>1373</v>
      </c>
    </row>
    <row r="352694" spans="7:7" x14ac:dyDescent="0.3">
      <c r="G352694" s="41" t="s">
        <v>1374</v>
      </c>
    </row>
    <row r="352695" spans="7:7" x14ac:dyDescent="0.3">
      <c r="G352695" s="41" t="s">
        <v>1375</v>
      </c>
    </row>
    <row r="352696" spans="7:7" x14ac:dyDescent="0.3">
      <c r="G352696" s="41" t="s">
        <v>1376</v>
      </c>
    </row>
    <row r="352697" spans="7:7" x14ac:dyDescent="0.3">
      <c r="G352697" s="41" t="s">
        <v>1377</v>
      </c>
    </row>
    <row r="352698" spans="7:7" x14ac:dyDescent="0.3">
      <c r="G352698" s="41" t="s">
        <v>1378</v>
      </c>
    </row>
    <row r="352699" spans="7:7" x14ac:dyDescent="0.3">
      <c r="G352699" s="41" t="s">
        <v>1379</v>
      </c>
    </row>
    <row r="352700" spans="7:7" x14ac:dyDescent="0.3">
      <c r="G352700" s="41" t="s">
        <v>1380</v>
      </c>
    </row>
    <row r="352701" spans="7:7" x14ac:dyDescent="0.3">
      <c r="G352701" s="41" t="s">
        <v>1381</v>
      </c>
    </row>
    <row r="352702" spans="7:7" x14ac:dyDescent="0.3">
      <c r="G352702" s="41" t="s">
        <v>1382</v>
      </c>
    </row>
    <row r="352703" spans="7:7" x14ac:dyDescent="0.3">
      <c r="G352703" s="41" t="s">
        <v>1383</v>
      </c>
    </row>
    <row r="352704" spans="7:7" x14ac:dyDescent="0.3">
      <c r="G352704" s="41" t="s">
        <v>1384</v>
      </c>
    </row>
    <row r="352705" spans="7:7" x14ac:dyDescent="0.3">
      <c r="G352705" s="41" t="s">
        <v>1385</v>
      </c>
    </row>
    <row r="352706" spans="7:7" x14ac:dyDescent="0.3">
      <c r="G352706" s="41" t="s">
        <v>1386</v>
      </c>
    </row>
    <row r="352707" spans="7:7" x14ac:dyDescent="0.3">
      <c r="G352707" s="41" t="s">
        <v>1387</v>
      </c>
    </row>
    <row r="352708" spans="7:7" x14ac:dyDescent="0.3">
      <c r="G352708" s="41" t="s">
        <v>1388</v>
      </c>
    </row>
    <row r="352709" spans="7:7" x14ac:dyDescent="0.3">
      <c r="G352709" s="41" t="s">
        <v>1389</v>
      </c>
    </row>
    <row r="352710" spans="7:7" x14ac:dyDescent="0.3">
      <c r="G352710" s="41" t="s">
        <v>1390</v>
      </c>
    </row>
    <row r="352711" spans="7:7" x14ac:dyDescent="0.3">
      <c r="G352711" s="41" t="s">
        <v>1391</v>
      </c>
    </row>
    <row r="352712" spans="7:7" x14ac:dyDescent="0.3">
      <c r="G352712" s="41" t="s">
        <v>1392</v>
      </c>
    </row>
    <row r="352713" spans="7:7" x14ac:dyDescent="0.3">
      <c r="G352713" s="41" t="s">
        <v>1393</v>
      </c>
    </row>
    <row r="352714" spans="7:7" x14ac:dyDescent="0.3">
      <c r="G352714" s="41" t="s">
        <v>1394</v>
      </c>
    </row>
    <row r="352715" spans="7:7" x14ac:dyDescent="0.3">
      <c r="G352715" s="41" t="s">
        <v>1395</v>
      </c>
    </row>
    <row r="352716" spans="7:7" x14ac:dyDescent="0.3">
      <c r="G352716" s="41" t="s">
        <v>1396</v>
      </c>
    </row>
    <row r="352717" spans="7:7" x14ac:dyDescent="0.3">
      <c r="G352717" s="41" t="s">
        <v>1397</v>
      </c>
    </row>
    <row r="352718" spans="7:7" x14ac:dyDescent="0.3">
      <c r="G352718" s="41" t="s">
        <v>1398</v>
      </c>
    </row>
    <row r="352719" spans="7:7" x14ac:dyDescent="0.3">
      <c r="G352719" s="41" t="s">
        <v>1399</v>
      </c>
    </row>
    <row r="352720" spans="7:7" x14ac:dyDescent="0.3">
      <c r="G352720" s="41" t="s">
        <v>1400</v>
      </c>
    </row>
    <row r="352721" spans="7:7" x14ac:dyDescent="0.3">
      <c r="G352721" s="41" t="s">
        <v>1401</v>
      </c>
    </row>
    <row r="352722" spans="7:7" x14ac:dyDescent="0.3">
      <c r="G352722" s="41" t="s">
        <v>1402</v>
      </c>
    </row>
    <row r="352723" spans="7:7" x14ac:dyDescent="0.3">
      <c r="G352723" s="41" t="s">
        <v>1403</v>
      </c>
    </row>
    <row r="352724" spans="7:7" x14ac:dyDescent="0.3">
      <c r="G352724" s="41" t="s">
        <v>1404</v>
      </c>
    </row>
    <row r="352725" spans="7:7" x14ac:dyDescent="0.3">
      <c r="G352725" s="41" t="s">
        <v>1405</v>
      </c>
    </row>
    <row r="352726" spans="7:7" x14ac:dyDescent="0.3">
      <c r="G352726" s="41" t="s">
        <v>1406</v>
      </c>
    </row>
    <row r="352727" spans="7:7" x14ac:dyDescent="0.3">
      <c r="G352727" s="41" t="s">
        <v>1407</v>
      </c>
    </row>
    <row r="352728" spans="7:7" x14ac:dyDescent="0.3">
      <c r="G352728" s="41" t="s">
        <v>1408</v>
      </c>
    </row>
    <row r="352729" spans="7:7" x14ac:dyDescent="0.3">
      <c r="G352729" s="41" t="s">
        <v>1409</v>
      </c>
    </row>
    <row r="352730" spans="7:7" x14ac:dyDescent="0.3">
      <c r="G352730" s="41" t="s">
        <v>1410</v>
      </c>
    </row>
    <row r="352731" spans="7:7" x14ac:dyDescent="0.3">
      <c r="G352731" s="41" t="s">
        <v>1411</v>
      </c>
    </row>
    <row r="352732" spans="7:7" x14ac:dyDescent="0.3">
      <c r="G352732" s="41" t="s">
        <v>1412</v>
      </c>
    </row>
    <row r="352733" spans="7:7" x14ac:dyDescent="0.3">
      <c r="G352733" s="41" t="s">
        <v>1413</v>
      </c>
    </row>
    <row r="352734" spans="7:7" x14ac:dyDescent="0.3">
      <c r="G352734" s="41" t="s">
        <v>1414</v>
      </c>
    </row>
    <row r="352735" spans="7:7" x14ac:dyDescent="0.3">
      <c r="G352735" s="41" t="s">
        <v>1415</v>
      </c>
    </row>
    <row r="352736" spans="7:7" x14ac:dyDescent="0.3">
      <c r="G352736" s="41" t="s">
        <v>1416</v>
      </c>
    </row>
    <row r="352737" spans="7:7" x14ac:dyDescent="0.3">
      <c r="G352737" s="41" t="s">
        <v>1417</v>
      </c>
    </row>
    <row r="352738" spans="7:7" x14ac:dyDescent="0.3">
      <c r="G352738" s="41" t="s">
        <v>1418</v>
      </c>
    </row>
    <row r="352739" spans="7:7" x14ac:dyDescent="0.3">
      <c r="G352739" s="41" t="s">
        <v>1419</v>
      </c>
    </row>
    <row r="352740" spans="7:7" x14ac:dyDescent="0.3">
      <c r="G352740" s="41" t="s">
        <v>1420</v>
      </c>
    </row>
    <row r="352741" spans="7:7" x14ac:dyDescent="0.3">
      <c r="G352741" s="41" t="s">
        <v>1421</v>
      </c>
    </row>
    <row r="352742" spans="7:7" x14ac:dyDescent="0.3">
      <c r="G352742" s="41" t="s">
        <v>1422</v>
      </c>
    </row>
    <row r="352743" spans="7:7" x14ac:dyDescent="0.3">
      <c r="G352743" s="41" t="s">
        <v>1423</v>
      </c>
    </row>
    <row r="352744" spans="7:7" x14ac:dyDescent="0.3">
      <c r="G352744" s="41" t="s">
        <v>1424</v>
      </c>
    </row>
    <row r="352745" spans="7:7" x14ac:dyDescent="0.3">
      <c r="G352745" s="41" t="s">
        <v>1425</v>
      </c>
    </row>
    <row r="352746" spans="7:7" x14ac:dyDescent="0.3">
      <c r="G352746" s="41" t="s">
        <v>1426</v>
      </c>
    </row>
    <row r="352747" spans="7:7" x14ac:dyDescent="0.3">
      <c r="G352747" s="41" t="s">
        <v>1427</v>
      </c>
    </row>
    <row r="352748" spans="7:7" x14ac:dyDescent="0.3">
      <c r="G352748" s="41" t="s">
        <v>1428</v>
      </c>
    </row>
    <row r="352749" spans="7:7" x14ac:dyDescent="0.3">
      <c r="G352749" s="41" t="s">
        <v>1429</v>
      </c>
    </row>
    <row r="352750" spans="7:7" x14ac:dyDescent="0.3">
      <c r="G352750" s="41" t="s">
        <v>1430</v>
      </c>
    </row>
    <row r="352751" spans="7:7" x14ac:dyDescent="0.3">
      <c r="G352751" s="41" t="s">
        <v>1431</v>
      </c>
    </row>
    <row r="352752" spans="7:7" x14ac:dyDescent="0.3">
      <c r="G352752" s="41" t="s">
        <v>1432</v>
      </c>
    </row>
    <row r="352753" spans="7:7" x14ac:dyDescent="0.3">
      <c r="G352753" s="41" t="s">
        <v>1433</v>
      </c>
    </row>
    <row r="352754" spans="7:7" x14ac:dyDescent="0.3">
      <c r="G352754" s="41" t="s">
        <v>1434</v>
      </c>
    </row>
    <row r="352755" spans="7:7" x14ac:dyDescent="0.3">
      <c r="G352755" s="41" t="s">
        <v>1435</v>
      </c>
    </row>
    <row r="352756" spans="7:7" x14ac:dyDescent="0.3">
      <c r="G352756" s="41" t="s">
        <v>1436</v>
      </c>
    </row>
    <row r="352757" spans="7:7" x14ac:dyDescent="0.3">
      <c r="G352757" s="41" t="s">
        <v>1437</v>
      </c>
    </row>
    <row r="352758" spans="7:7" x14ac:dyDescent="0.3">
      <c r="G352758" s="41" t="s">
        <v>1438</v>
      </c>
    </row>
    <row r="352759" spans="7:7" x14ac:dyDescent="0.3">
      <c r="G352759" s="41" t="s">
        <v>1439</v>
      </c>
    </row>
    <row r="352760" spans="7:7" x14ac:dyDescent="0.3">
      <c r="G352760" s="41" t="s">
        <v>1440</v>
      </c>
    </row>
    <row r="352761" spans="7:7" x14ac:dyDescent="0.3">
      <c r="G352761" s="41" t="s">
        <v>1441</v>
      </c>
    </row>
    <row r="352762" spans="7:7" x14ac:dyDescent="0.3">
      <c r="G352762" s="41" t="s">
        <v>1442</v>
      </c>
    </row>
    <row r="352763" spans="7:7" x14ac:dyDescent="0.3">
      <c r="G352763" s="41" t="s">
        <v>1443</v>
      </c>
    </row>
    <row r="352764" spans="7:7" x14ac:dyDescent="0.3">
      <c r="G352764" s="41" t="s">
        <v>1444</v>
      </c>
    </row>
    <row r="352765" spans="7:7" x14ac:dyDescent="0.3">
      <c r="G352765" s="41" t="s">
        <v>1445</v>
      </c>
    </row>
    <row r="352766" spans="7:7" x14ac:dyDescent="0.3">
      <c r="G352766" s="41" t="s">
        <v>1446</v>
      </c>
    </row>
    <row r="352767" spans="7:7" x14ac:dyDescent="0.3">
      <c r="G352767" s="41" t="s">
        <v>1447</v>
      </c>
    </row>
    <row r="352768" spans="7:7" x14ac:dyDescent="0.3">
      <c r="G352768" s="41" t="s">
        <v>1448</v>
      </c>
    </row>
    <row r="352769" spans="7:7" x14ac:dyDescent="0.3">
      <c r="G352769" s="41" t="s">
        <v>1449</v>
      </c>
    </row>
    <row r="352770" spans="7:7" x14ac:dyDescent="0.3">
      <c r="G352770" s="41" t="s">
        <v>1450</v>
      </c>
    </row>
    <row r="352771" spans="7:7" x14ac:dyDescent="0.3">
      <c r="G352771" s="41" t="s">
        <v>1451</v>
      </c>
    </row>
    <row r="352772" spans="7:7" x14ac:dyDescent="0.3">
      <c r="G352772" s="41" t="s">
        <v>1452</v>
      </c>
    </row>
    <row r="352773" spans="7:7" x14ac:dyDescent="0.3">
      <c r="G352773" s="41" t="s">
        <v>1453</v>
      </c>
    </row>
    <row r="352774" spans="7:7" x14ac:dyDescent="0.3">
      <c r="G352774" s="41" t="s">
        <v>1454</v>
      </c>
    </row>
  </sheetData>
  <sheetProtection algorithmName="SHA-512" hashValue="xSsG6napfbBKYODm9r0AZRFfkayMjfrTJ9tr3TS+Eh51B7TExvvnnTF7IZ7Q4bdNh8y8OAiUbBG9CwOhy3of0A==" saltValue="4N8t0R1oE1DSDgZabV2GYw==" spinCount="100000" sheet="1" objects="1" scenarios="1"/>
  <autoFilter ref="C10:Y618" xr:uid="{00000000-0001-0000-0600-000000000000}"/>
  <mergeCells count="1">
    <mergeCell ref="B8:Y8"/>
  </mergeCells>
  <dataValidations count="23">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616" xr:uid="{C7D36500-2238-4FC1-A85B-42F92C99154D}">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616" xr:uid="{D44967EA-628C-4A4C-B793-284CBAF872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616" xr:uid="{83772314-6EE1-4A7C-A547-215E5C21726D}">
      <formula1>$K$351607:$K$351628</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616" xr:uid="{5C95065B-396D-4543-954E-EC28CC38F29D}">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616" xr:uid="{D6FB448F-5DC9-4B2A-BEA7-D8060AB9923A}">
      <formula1>$J$351607:$J$351609</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616" xr:uid="{C2E54B0A-76E8-4DFC-B5DA-1A9CD7E8EA8C}">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616" xr:uid="{2DF3A11B-B463-427A-8689-24F120F9919A}">
      <formula1>$I$351607:$I$351609</formula1>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616" xr:uid="{3075A2B0-C3E6-4879-AE4F-F3DC77B9E5B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616" xr:uid="{735A7B97-E072-474D-A6C6-12661694559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616" xr:uid="{932DBAF6-5AD0-48A7-A8AA-2706A123FF5D}">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616" xr:uid="{61424DAF-5C81-44EE-B7D8-16ED5B557AA0}">
      <formula1>$H$351607:$H$351612</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616" xr:uid="{CE4811C4-395D-45F6-B16E-524F2C2F7287}">
      <formula1>$G$351607:$G$352774</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616" xr:uid="{90B9DD09-8F08-415A-835A-476285242CAB}">
      <formula1>$F$351607:$F$351641</formula1>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616" xr:uid="{C61B1A52-998F-4964-A4F0-D56AC78C44A7}">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616" xr:uid="{5F83BB43-9626-4E6A-BDB7-90845B144870}">
      <formula1>0</formula1>
      <formula2>390</formula2>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616" xr:uid="{10B22B6E-DF71-4ED4-9F74-E2D20AA69C0A}">
      <formula1>$E$351607:$E$351609</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616" xr:uid="{CC161FC5-EC0E-4BE1-A28E-2F91E22C816E}">
      <formula1>$D$351607:$D$351622</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616" xr:uid="{9F188882-9487-432B-946F-9E9CB9495593}">
      <formula1>$C$351607:$C$351657</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616" xr:uid="{A270899E-6ABF-4AC6-8C03-620C552A48C5}">
      <formula1>$B$351607:$B$351611</formula1>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616" xr:uid="{9CD36DB7-6E74-46E8-AFD9-C4CD997FE160}">
      <formula1>1900/1/1</formula1>
      <formula2>3000/1/1</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616" xr:uid="{7002061F-DF5C-490C-86F5-A88D3342F91F}">
      <formula1>0</formula1>
      <formula2>23</formula2>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616" xr:uid="{DB0E6CAF-6A5E-4F15-B02F-73BD30F28256}">
      <formula1>0</formula1>
      <formula2>390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616" xr:uid="{7C141295-F39F-439D-BD5D-C278D6375931}">
      <formula1>$A$351607:$A$351609</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D05AA-D73D-4487-8C7F-68D24615F9DC}">
  <dimension ref="A1:S352157"/>
  <sheetViews>
    <sheetView zoomScaleNormal="100" workbookViewId="0">
      <selection sqref="A1:XFD1048576"/>
    </sheetView>
  </sheetViews>
  <sheetFormatPr baseColWidth="10" defaultColWidth="9.109375" defaultRowHeight="14.4" x14ac:dyDescent="0.3"/>
  <cols>
    <col min="1" max="1" width="9.109375" style="41"/>
    <col min="2" max="2" width="9.109375" style="41" customWidth="1"/>
    <col min="3" max="3" width="11.21875" style="41" customWidth="1"/>
    <col min="4" max="4" width="19" style="41" customWidth="1"/>
    <col min="5" max="5" width="35.109375" style="41" customWidth="1"/>
    <col min="6" max="6" width="16" style="41" customWidth="1"/>
    <col min="7" max="7" width="24" style="41" customWidth="1"/>
    <col min="8" max="8" width="18" style="41" customWidth="1"/>
    <col min="9" max="9" width="10.77734375" style="41" customWidth="1"/>
    <col min="10" max="10" width="22" style="41" customWidth="1"/>
    <col min="11" max="11" width="23" style="41" customWidth="1"/>
    <col min="12" max="12" width="12.88671875" style="41" customWidth="1"/>
    <col min="13" max="13" width="13.77734375" style="41" customWidth="1"/>
    <col min="14" max="14" width="24" style="41" customWidth="1"/>
    <col min="15" max="15" width="26" style="41" customWidth="1"/>
    <col min="16" max="17" width="16.21875" style="41" customWidth="1"/>
    <col min="18" max="18" width="21.6640625" style="41" customWidth="1"/>
    <col min="19" max="19" width="19" style="41" customWidth="1"/>
    <col min="20" max="16384" width="9.109375" style="41"/>
  </cols>
  <sheetData>
    <row r="1" spans="1:19" x14ac:dyDescent="0.3">
      <c r="B1" s="89" t="s">
        <v>0</v>
      </c>
      <c r="C1" s="89">
        <v>51</v>
      </c>
      <c r="D1" s="89" t="s">
        <v>1</v>
      </c>
    </row>
    <row r="2" spans="1:19" x14ac:dyDescent="0.3">
      <c r="B2" s="89" t="s">
        <v>2</v>
      </c>
      <c r="C2" s="89">
        <v>131</v>
      </c>
      <c r="D2" s="89" t="s">
        <v>1455</v>
      </c>
    </row>
    <row r="3" spans="1:19" x14ac:dyDescent="0.3">
      <c r="B3" s="89" t="s">
        <v>4</v>
      </c>
      <c r="C3" s="89">
        <v>1</v>
      </c>
    </row>
    <row r="4" spans="1:19" x14ac:dyDescent="0.3">
      <c r="B4" s="89" t="s">
        <v>5</v>
      </c>
      <c r="C4" s="89">
        <v>3257</v>
      </c>
    </row>
    <row r="5" spans="1:19" x14ac:dyDescent="0.3">
      <c r="B5" s="89" t="s">
        <v>6</v>
      </c>
      <c r="C5" s="90">
        <v>44561</v>
      </c>
    </row>
    <row r="6" spans="1:19" x14ac:dyDescent="0.3">
      <c r="B6" s="89" t="s">
        <v>7</v>
      </c>
      <c r="C6" s="89">
        <v>12</v>
      </c>
      <c r="D6" s="89" t="s">
        <v>8</v>
      </c>
    </row>
    <row r="8" spans="1:19" x14ac:dyDescent="0.3">
      <c r="A8" s="89" t="s">
        <v>9</v>
      </c>
      <c r="B8" s="91" t="s">
        <v>1456</v>
      </c>
      <c r="C8" s="47"/>
      <c r="D8" s="47"/>
      <c r="E8" s="47"/>
      <c r="F8" s="47"/>
      <c r="G8" s="47"/>
      <c r="H8" s="47"/>
      <c r="I8" s="47"/>
      <c r="J8" s="47"/>
      <c r="K8" s="47"/>
      <c r="L8" s="47"/>
      <c r="M8" s="47"/>
      <c r="N8" s="47"/>
      <c r="O8" s="47"/>
      <c r="P8" s="47"/>
      <c r="Q8" s="47"/>
      <c r="R8" s="47"/>
      <c r="S8" s="47"/>
    </row>
    <row r="9" spans="1:19" x14ac:dyDescent="0.3">
      <c r="C9" s="89">
        <v>2</v>
      </c>
      <c r="D9" s="89">
        <v>3</v>
      </c>
      <c r="E9" s="89">
        <v>4</v>
      </c>
      <c r="F9" s="89">
        <v>7</v>
      </c>
      <c r="G9" s="89">
        <v>8</v>
      </c>
      <c r="H9" s="89">
        <v>12</v>
      </c>
      <c r="I9" s="89">
        <v>16</v>
      </c>
      <c r="J9" s="89">
        <v>20</v>
      </c>
      <c r="K9" s="89">
        <v>24</v>
      </c>
      <c r="L9" s="89">
        <v>28</v>
      </c>
      <c r="M9" s="89">
        <v>32</v>
      </c>
      <c r="N9" s="89">
        <v>36</v>
      </c>
      <c r="O9" s="89">
        <v>48</v>
      </c>
      <c r="P9" s="89">
        <v>52</v>
      </c>
      <c r="Q9" s="89">
        <v>56</v>
      </c>
      <c r="R9" s="89">
        <v>60</v>
      </c>
      <c r="S9" s="89">
        <v>68</v>
      </c>
    </row>
    <row r="10" spans="1:19" ht="43.2" x14ac:dyDescent="0.3">
      <c r="C10" s="51" t="s">
        <v>12</v>
      </c>
      <c r="D10" s="51" t="s">
        <v>13</v>
      </c>
      <c r="E10" s="51" t="s">
        <v>143</v>
      </c>
      <c r="F10" s="51" t="s">
        <v>1457</v>
      </c>
      <c r="G10" s="51" t="s">
        <v>1458</v>
      </c>
      <c r="H10" s="51" t="s">
        <v>1459</v>
      </c>
      <c r="I10" s="51" t="s">
        <v>1460</v>
      </c>
      <c r="J10" s="51" t="s">
        <v>1461</v>
      </c>
      <c r="K10" s="51" t="s">
        <v>113</v>
      </c>
      <c r="L10" s="51" t="s">
        <v>1462</v>
      </c>
      <c r="M10" s="51" t="s">
        <v>1463</v>
      </c>
      <c r="N10" s="51" t="s">
        <v>1464</v>
      </c>
      <c r="O10" s="51" t="s">
        <v>1465</v>
      </c>
      <c r="P10" s="52" t="s">
        <v>1466</v>
      </c>
      <c r="Q10" s="52" t="s">
        <v>1467</v>
      </c>
      <c r="R10" s="52" t="s">
        <v>1468</v>
      </c>
      <c r="S10" s="51" t="s">
        <v>23</v>
      </c>
    </row>
    <row r="11" spans="1:19" x14ac:dyDescent="0.3">
      <c r="A11" s="105">
        <v>1</v>
      </c>
      <c r="B11" s="80" t="s">
        <v>65</v>
      </c>
      <c r="C11" s="79" t="s">
        <v>54</v>
      </c>
      <c r="D11" s="79" t="s">
        <v>24</v>
      </c>
      <c r="E11" s="106" t="s">
        <v>5721</v>
      </c>
      <c r="F11" s="79" t="s">
        <v>1486</v>
      </c>
      <c r="G11" s="107" t="s">
        <v>5790</v>
      </c>
      <c r="H11" s="107" t="s">
        <v>5790</v>
      </c>
      <c r="I11" s="79" t="s">
        <v>137</v>
      </c>
      <c r="J11" s="108">
        <v>2503485210000</v>
      </c>
      <c r="K11" s="79">
        <v>365</v>
      </c>
      <c r="L11" s="109">
        <v>44197</v>
      </c>
      <c r="M11" s="109">
        <v>44531</v>
      </c>
      <c r="N11" s="79" t="s">
        <v>2638</v>
      </c>
      <c r="O11" s="108">
        <v>2480696842244.54</v>
      </c>
      <c r="P11" s="79">
        <f>365/365</f>
        <v>1</v>
      </c>
      <c r="Q11" s="110">
        <f>O11/J11</f>
        <v>0.99089734276662256</v>
      </c>
      <c r="R11" s="79">
        <f>100/100</f>
        <v>1</v>
      </c>
      <c r="S11" s="80"/>
    </row>
    <row r="12" spans="1:19" x14ac:dyDescent="0.3">
      <c r="A12" s="105">
        <v>2</v>
      </c>
      <c r="B12" s="80" t="s">
        <v>4480</v>
      </c>
      <c r="C12" s="79" t="s">
        <v>54</v>
      </c>
      <c r="D12" s="80"/>
      <c r="E12" s="106" t="s">
        <v>5752</v>
      </c>
      <c r="F12" s="79" t="s">
        <v>1486</v>
      </c>
      <c r="G12" s="107" t="s">
        <v>5790</v>
      </c>
      <c r="H12" s="107" t="s">
        <v>5790</v>
      </c>
      <c r="I12" s="79" t="s">
        <v>137</v>
      </c>
      <c r="J12" s="111">
        <v>902681224817</v>
      </c>
      <c r="K12" s="79">
        <v>365</v>
      </c>
      <c r="L12" s="109">
        <v>44197</v>
      </c>
      <c r="M12" s="109">
        <v>44531</v>
      </c>
      <c r="N12" s="79" t="s">
        <v>2638</v>
      </c>
      <c r="O12" s="108">
        <v>879031426217.26001</v>
      </c>
      <c r="P12" s="79">
        <f t="shared" ref="P12:P20" si="0">365/365</f>
        <v>1</v>
      </c>
      <c r="Q12" s="110">
        <f t="shared" ref="Q12:Q17" si="1">O12/J12</f>
        <v>0.97380049795038714</v>
      </c>
      <c r="R12" s="80">
        <f>101/100</f>
        <v>1.01</v>
      </c>
      <c r="S12" s="80"/>
    </row>
    <row r="13" spans="1:19" x14ac:dyDescent="0.3">
      <c r="A13" s="105">
        <v>3</v>
      </c>
      <c r="B13" s="80" t="s">
        <v>4481</v>
      </c>
      <c r="C13" s="79" t="s">
        <v>54</v>
      </c>
      <c r="D13" s="80"/>
      <c r="E13" s="106" t="s">
        <v>5679</v>
      </c>
      <c r="F13" s="79" t="s">
        <v>1486</v>
      </c>
      <c r="G13" s="107" t="s">
        <v>5790</v>
      </c>
      <c r="H13" s="107" t="s">
        <v>5790</v>
      </c>
      <c r="I13" s="79" t="s">
        <v>137</v>
      </c>
      <c r="J13" s="111">
        <v>27000000000</v>
      </c>
      <c r="K13" s="79">
        <v>365</v>
      </c>
      <c r="L13" s="109">
        <v>44197</v>
      </c>
      <c r="M13" s="109">
        <v>44531</v>
      </c>
      <c r="N13" s="79" t="s">
        <v>2638</v>
      </c>
      <c r="O13" s="108">
        <v>26899411841</v>
      </c>
      <c r="P13" s="79">
        <f t="shared" si="0"/>
        <v>1</v>
      </c>
      <c r="Q13" s="110">
        <f t="shared" si="1"/>
        <v>0.99627451262962963</v>
      </c>
      <c r="R13" s="80">
        <f>98/100</f>
        <v>0.98</v>
      </c>
      <c r="S13" s="80"/>
    </row>
    <row r="14" spans="1:19" x14ac:dyDescent="0.3">
      <c r="A14" s="105">
        <v>4</v>
      </c>
      <c r="B14" s="80" t="s">
        <v>4558</v>
      </c>
      <c r="C14" s="79" t="s">
        <v>54</v>
      </c>
      <c r="D14" s="80"/>
      <c r="E14" s="106" t="s">
        <v>5675</v>
      </c>
      <c r="F14" s="79" t="s">
        <v>1486</v>
      </c>
      <c r="G14" s="107" t="s">
        <v>5790</v>
      </c>
      <c r="H14" s="107" t="s">
        <v>5790</v>
      </c>
      <c r="I14" s="79" t="s">
        <v>137</v>
      </c>
      <c r="J14" s="111">
        <v>3226548466</v>
      </c>
      <c r="K14" s="79">
        <v>365</v>
      </c>
      <c r="L14" s="109">
        <v>44197</v>
      </c>
      <c r="M14" s="109">
        <v>44531</v>
      </c>
      <c r="N14" s="79" t="s">
        <v>2638</v>
      </c>
      <c r="O14" s="108">
        <v>3226163153.0100002</v>
      </c>
      <c r="P14" s="79">
        <f>365/365</f>
        <v>1</v>
      </c>
      <c r="Q14" s="110">
        <f t="shared" si="1"/>
        <v>0.99988058044251926</v>
      </c>
      <c r="R14" s="80">
        <f>100/100</f>
        <v>1</v>
      </c>
      <c r="S14" s="80"/>
    </row>
    <row r="15" spans="1:19" x14ac:dyDescent="0.3">
      <c r="A15" s="105">
        <v>5</v>
      </c>
      <c r="B15" s="80" t="s">
        <v>4559</v>
      </c>
      <c r="C15" s="78" t="s">
        <v>54</v>
      </c>
      <c r="D15" s="80"/>
      <c r="E15" s="106" t="s">
        <v>5713</v>
      </c>
      <c r="F15" s="78" t="s">
        <v>1486</v>
      </c>
      <c r="G15" s="112" t="s">
        <v>5790</v>
      </c>
      <c r="H15" s="112" t="s">
        <v>5790</v>
      </c>
      <c r="I15" s="78" t="s">
        <v>137</v>
      </c>
      <c r="J15" s="113">
        <v>10248574078</v>
      </c>
      <c r="K15" s="78">
        <v>365</v>
      </c>
      <c r="L15" s="114">
        <v>44197</v>
      </c>
      <c r="M15" s="114">
        <v>44531</v>
      </c>
      <c r="N15" s="78" t="s">
        <v>2638</v>
      </c>
      <c r="O15" s="115">
        <v>10248574078</v>
      </c>
      <c r="P15" s="79">
        <f t="shared" si="0"/>
        <v>1</v>
      </c>
      <c r="Q15" s="110">
        <f t="shared" si="1"/>
        <v>1</v>
      </c>
      <c r="R15" s="80">
        <f>12/100</f>
        <v>0.12</v>
      </c>
      <c r="S15" s="80"/>
    </row>
    <row r="16" spans="1:19" x14ac:dyDescent="0.3">
      <c r="A16" s="105">
        <v>6</v>
      </c>
      <c r="B16" s="80" t="s">
        <v>4562</v>
      </c>
      <c r="C16" s="79" t="s">
        <v>54</v>
      </c>
      <c r="D16" s="80"/>
      <c r="E16" s="106" t="s">
        <v>5743</v>
      </c>
      <c r="F16" s="79" t="s">
        <v>1486</v>
      </c>
      <c r="G16" s="107" t="s">
        <v>5790</v>
      </c>
      <c r="H16" s="107" t="s">
        <v>5790</v>
      </c>
      <c r="I16" s="79" t="s">
        <v>137</v>
      </c>
      <c r="J16" s="111">
        <v>8981138916</v>
      </c>
      <c r="K16" s="79">
        <v>365</v>
      </c>
      <c r="L16" s="109">
        <v>44197</v>
      </c>
      <c r="M16" s="109">
        <v>44531</v>
      </c>
      <c r="N16" s="79" t="s">
        <v>2638</v>
      </c>
      <c r="O16" s="108">
        <v>8920720035</v>
      </c>
      <c r="P16" s="79">
        <f t="shared" si="0"/>
        <v>1</v>
      </c>
      <c r="Q16" s="110">
        <f t="shared" si="1"/>
        <v>0.99327269274363816</v>
      </c>
      <c r="R16" s="80">
        <f>30/100</f>
        <v>0.3</v>
      </c>
      <c r="S16" s="80"/>
    </row>
    <row r="17" spans="1:19" x14ac:dyDescent="0.3">
      <c r="A17" s="105">
        <v>7</v>
      </c>
      <c r="B17" s="80" t="s">
        <v>4565</v>
      </c>
      <c r="C17" s="79" t="s">
        <v>54</v>
      </c>
      <c r="D17" s="80"/>
      <c r="E17" s="106" t="s">
        <v>5786</v>
      </c>
      <c r="F17" s="79" t="s">
        <v>1486</v>
      </c>
      <c r="G17" s="107" t="s">
        <v>5790</v>
      </c>
      <c r="H17" s="107" t="s">
        <v>5790</v>
      </c>
      <c r="I17" s="79" t="s">
        <v>137</v>
      </c>
      <c r="J17" s="111">
        <v>500000000</v>
      </c>
      <c r="K17" s="79">
        <v>365</v>
      </c>
      <c r="L17" s="109">
        <v>44197</v>
      </c>
      <c r="M17" s="109">
        <v>44531</v>
      </c>
      <c r="N17" s="79" t="s">
        <v>2638</v>
      </c>
      <c r="O17" s="108">
        <v>500000000</v>
      </c>
      <c r="P17" s="79">
        <f>365/365</f>
        <v>1</v>
      </c>
      <c r="Q17" s="110">
        <f t="shared" si="1"/>
        <v>1</v>
      </c>
      <c r="R17" s="80">
        <f>100/100</f>
        <v>1</v>
      </c>
      <c r="S17" s="80"/>
    </row>
    <row r="18" spans="1:19" x14ac:dyDescent="0.3">
      <c r="A18" s="105">
        <v>8</v>
      </c>
      <c r="B18" s="80" t="s">
        <v>4568</v>
      </c>
      <c r="C18" s="79" t="s">
        <v>54</v>
      </c>
      <c r="D18" s="80"/>
      <c r="E18" s="106" t="s">
        <v>5772</v>
      </c>
      <c r="F18" s="79" t="s">
        <v>1486</v>
      </c>
      <c r="G18" s="107" t="s">
        <v>5790</v>
      </c>
      <c r="H18" s="107" t="s">
        <v>5790</v>
      </c>
      <c r="I18" s="79" t="s">
        <v>137</v>
      </c>
      <c r="J18" s="111">
        <v>14493806741</v>
      </c>
      <c r="K18" s="79">
        <v>365</v>
      </c>
      <c r="L18" s="109">
        <v>44197</v>
      </c>
      <c r="M18" s="109">
        <v>44531</v>
      </c>
      <c r="N18" s="79" t="s">
        <v>2638</v>
      </c>
      <c r="O18" s="108">
        <v>14252037933.77</v>
      </c>
      <c r="P18" s="79">
        <f>365/365</f>
        <v>1</v>
      </c>
      <c r="Q18" s="110">
        <f>O18/J18</f>
        <v>0.9833191644161996</v>
      </c>
      <c r="R18" s="80">
        <f>155/100</f>
        <v>1.55</v>
      </c>
      <c r="S18" s="80"/>
    </row>
    <row r="19" spans="1:19" x14ac:dyDescent="0.3">
      <c r="A19" s="105">
        <v>9</v>
      </c>
      <c r="B19" s="80" t="s">
        <v>4570</v>
      </c>
      <c r="C19" s="79" t="s">
        <v>54</v>
      </c>
      <c r="D19" s="80"/>
      <c r="E19" s="106" t="s">
        <v>5717</v>
      </c>
      <c r="F19" s="79" t="s">
        <v>1486</v>
      </c>
      <c r="G19" s="107" t="s">
        <v>5790</v>
      </c>
      <c r="H19" s="107" t="s">
        <v>5790</v>
      </c>
      <c r="I19" s="79" t="s">
        <v>137</v>
      </c>
      <c r="J19" s="111">
        <v>958240000000</v>
      </c>
      <c r="K19" s="79">
        <v>365</v>
      </c>
      <c r="L19" s="109">
        <v>44197</v>
      </c>
      <c r="M19" s="109">
        <v>44531</v>
      </c>
      <c r="N19" s="79" t="s">
        <v>2638</v>
      </c>
      <c r="O19" s="108">
        <v>943425405379.22998</v>
      </c>
      <c r="P19" s="79">
        <f t="shared" si="0"/>
        <v>1</v>
      </c>
      <c r="Q19" s="110">
        <f t="shared" ref="Q19:Q23" si="2">O19/J19</f>
        <v>0.98453978687930999</v>
      </c>
      <c r="R19" s="80">
        <f>88/100</f>
        <v>0.88</v>
      </c>
      <c r="S19" s="80"/>
    </row>
    <row r="20" spans="1:19" x14ac:dyDescent="0.3">
      <c r="A20" s="105">
        <v>10</v>
      </c>
      <c r="B20" s="80" t="s">
        <v>92</v>
      </c>
      <c r="C20" s="79" t="s">
        <v>54</v>
      </c>
      <c r="D20" s="80"/>
      <c r="E20" s="106" t="s">
        <v>5698</v>
      </c>
      <c r="F20" s="79" t="s">
        <v>1486</v>
      </c>
      <c r="G20" s="107" t="s">
        <v>5790</v>
      </c>
      <c r="H20" s="107" t="s">
        <v>5790</v>
      </c>
      <c r="I20" s="79" t="s">
        <v>137</v>
      </c>
      <c r="J20" s="111">
        <v>137284000000</v>
      </c>
      <c r="K20" s="79">
        <v>365</v>
      </c>
      <c r="L20" s="109">
        <v>44197</v>
      </c>
      <c r="M20" s="109">
        <v>44531</v>
      </c>
      <c r="N20" s="79" t="s">
        <v>2638</v>
      </c>
      <c r="O20" s="108">
        <v>136828216462.57001</v>
      </c>
      <c r="P20" s="79">
        <f t="shared" si="0"/>
        <v>1</v>
      </c>
      <c r="Q20" s="110">
        <f t="shared" si="2"/>
        <v>0.99667999521116812</v>
      </c>
      <c r="R20" s="80">
        <f>66/100</f>
        <v>0.66</v>
      </c>
      <c r="S20" s="80"/>
    </row>
    <row r="21" spans="1:19" x14ac:dyDescent="0.3">
      <c r="A21" s="105">
        <v>11</v>
      </c>
      <c r="B21" s="80" t="s">
        <v>4574</v>
      </c>
      <c r="C21" s="78" t="s">
        <v>54</v>
      </c>
      <c r="D21" s="80"/>
      <c r="E21" s="106" t="s">
        <v>5741</v>
      </c>
      <c r="F21" s="78" t="s">
        <v>1486</v>
      </c>
      <c r="G21" s="112" t="s">
        <v>5790</v>
      </c>
      <c r="H21" s="112" t="s">
        <v>5790</v>
      </c>
      <c r="I21" s="78" t="s">
        <v>137</v>
      </c>
      <c r="J21" s="113">
        <v>25000000000</v>
      </c>
      <c r="K21" s="78">
        <v>365</v>
      </c>
      <c r="L21" s="114">
        <v>44197</v>
      </c>
      <c r="M21" s="114">
        <v>44531</v>
      </c>
      <c r="N21" s="78" t="s">
        <v>2638</v>
      </c>
      <c r="O21" s="108">
        <v>24965995697.889999</v>
      </c>
      <c r="P21" s="79">
        <f>365/365</f>
        <v>1</v>
      </c>
      <c r="Q21" s="110">
        <f t="shared" si="2"/>
        <v>0.99863982791560002</v>
      </c>
      <c r="R21" s="80">
        <f>96/100</f>
        <v>0.96</v>
      </c>
      <c r="S21" s="80"/>
    </row>
    <row r="22" spans="1:19" x14ac:dyDescent="0.3">
      <c r="A22" s="105">
        <v>12</v>
      </c>
      <c r="B22" s="80" t="s">
        <v>4576</v>
      </c>
      <c r="C22" s="79" t="s">
        <v>54</v>
      </c>
      <c r="D22" s="80"/>
      <c r="E22" s="106" t="s">
        <v>5737</v>
      </c>
      <c r="F22" s="79" t="s">
        <v>1486</v>
      </c>
      <c r="G22" s="107" t="s">
        <v>5790</v>
      </c>
      <c r="H22" s="107" t="s">
        <v>5790</v>
      </c>
      <c r="I22" s="79" t="s">
        <v>137</v>
      </c>
      <c r="J22" s="111">
        <v>1769368130080</v>
      </c>
      <c r="K22" s="79">
        <v>365</v>
      </c>
      <c r="L22" s="109">
        <v>44197</v>
      </c>
      <c r="M22" s="109">
        <v>44531</v>
      </c>
      <c r="N22" s="79" t="s">
        <v>2638</v>
      </c>
      <c r="O22" s="108">
        <v>1619353653724.0898</v>
      </c>
      <c r="P22" s="79">
        <f>365/365</f>
        <v>1</v>
      </c>
      <c r="Q22" s="110">
        <f t="shared" si="2"/>
        <v>0.91521579155541399</v>
      </c>
      <c r="R22" s="80">
        <f>99/100</f>
        <v>0.99</v>
      </c>
      <c r="S22" s="80"/>
    </row>
    <row r="23" spans="1:19" x14ac:dyDescent="0.3">
      <c r="A23" s="105">
        <v>13</v>
      </c>
      <c r="B23" s="80" t="s">
        <v>4578</v>
      </c>
      <c r="C23" s="79" t="s">
        <v>54</v>
      </c>
      <c r="D23" s="80"/>
      <c r="E23" s="106" t="s">
        <v>5791</v>
      </c>
      <c r="F23" s="79" t="s">
        <v>1486</v>
      </c>
      <c r="G23" s="107" t="s">
        <v>5790</v>
      </c>
      <c r="H23" s="107" t="s">
        <v>5790</v>
      </c>
      <c r="I23" s="79" t="s">
        <v>137</v>
      </c>
      <c r="J23" s="116">
        <v>7844136693840</v>
      </c>
      <c r="K23" s="79">
        <v>365</v>
      </c>
      <c r="L23" s="109">
        <v>44197</v>
      </c>
      <c r="M23" s="109">
        <v>44531</v>
      </c>
      <c r="N23" s="79" t="s">
        <v>2638</v>
      </c>
      <c r="O23" s="116">
        <v>7714132826738.4102</v>
      </c>
      <c r="P23" s="79">
        <f>365/365</f>
        <v>1</v>
      </c>
      <c r="Q23" s="110">
        <f t="shared" si="2"/>
        <v>0.98342661886505855</v>
      </c>
      <c r="R23" s="80">
        <v>1</v>
      </c>
      <c r="S23" s="80" t="s">
        <v>5792</v>
      </c>
    </row>
    <row r="24" spans="1:19" x14ac:dyDescent="0.3">
      <c r="O24" s="117"/>
    </row>
    <row r="25" spans="1:19" x14ac:dyDescent="0.3">
      <c r="J25" s="118"/>
      <c r="O25" s="118"/>
    </row>
    <row r="28" spans="1:19" x14ac:dyDescent="0.3">
      <c r="J28" s="119"/>
      <c r="K28" s="119"/>
      <c r="L28" s="119"/>
      <c r="M28" s="119"/>
      <c r="N28" s="119"/>
      <c r="O28" s="119"/>
    </row>
    <row r="29" spans="1:19" x14ac:dyDescent="0.3">
      <c r="J29" s="118"/>
      <c r="O29" s="118"/>
    </row>
    <row r="351001" spans="1:4" x14ac:dyDescent="0.3">
      <c r="A351001" s="41" t="s">
        <v>54</v>
      </c>
      <c r="B351001" s="41" t="s">
        <v>1469</v>
      </c>
      <c r="C351001" s="41" t="s">
        <v>1470</v>
      </c>
      <c r="D351001" s="41" t="s">
        <v>1471</v>
      </c>
    </row>
    <row r="351002" spans="1:4" x14ac:dyDescent="0.3">
      <c r="A351002" s="41" t="s">
        <v>55</v>
      </c>
      <c r="B351002" s="41" t="s">
        <v>1472</v>
      </c>
      <c r="C351002" s="41" t="s">
        <v>1473</v>
      </c>
      <c r="D351002" s="41" t="s">
        <v>1474</v>
      </c>
    </row>
    <row r="351003" spans="1:4" x14ac:dyDescent="0.3">
      <c r="B351003" s="41" t="s">
        <v>1475</v>
      </c>
      <c r="C351003" s="41" t="s">
        <v>1476</v>
      </c>
      <c r="D351003" s="41" t="s">
        <v>1477</v>
      </c>
    </row>
    <row r="351004" spans="1:4" x14ac:dyDescent="0.3">
      <c r="B351004" s="41" t="s">
        <v>1478</v>
      </c>
      <c r="C351004" s="41" t="s">
        <v>1479</v>
      </c>
      <c r="D351004" s="41" t="s">
        <v>1480</v>
      </c>
    </row>
    <row r="351005" spans="1:4" x14ac:dyDescent="0.3">
      <c r="B351005" s="41" t="s">
        <v>1481</v>
      </c>
      <c r="C351005" s="41" t="s">
        <v>1482</v>
      </c>
      <c r="D351005" s="41" t="s">
        <v>1483</v>
      </c>
    </row>
    <row r="351006" spans="1:4" x14ac:dyDescent="0.3">
      <c r="B351006" s="41" t="s">
        <v>1484</v>
      </c>
      <c r="C351006" s="41" t="s">
        <v>137</v>
      </c>
      <c r="D351006" s="41" t="s">
        <v>1485</v>
      </c>
    </row>
    <row r="351007" spans="1:4" x14ac:dyDescent="0.3">
      <c r="B351007" s="41" t="s">
        <v>1486</v>
      </c>
      <c r="C351007" s="41" t="s">
        <v>139</v>
      </c>
      <c r="D351007" s="41" t="s">
        <v>1487</v>
      </c>
    </row>
    <row r="351008" spans="1:4" x14ac:dyDescent="0.3">
      <c r="B351008" s="41" t="s">
        <v>1488</v>
      </c>
      <c r="D351008" s="41" t="s">
        <v>1489</v>
      </c>
    </row>
    <row r="351009" spans="2:4" x14ac:dyDescent="0.3">
      <c r="B351009" s="41" t="s">
        <v>101</v>
      </c>
      <c r="D351009" s="41" t="s">
        <v>1490</v>
      </c>
    </row>
    <row r="351010" spans="2:4" x14ac:dyDescent="0.3">
      <c r="D351010" s="41" t="s">
        <v>1491</v>
      </c>
    </row>
    <row r="351011" spans="2:4" x14ac:dyDescent="0.3">
      <c r="D351011" s="41" t="s">
        <v>1492</v>
      </c>
    </row>
    <row r="351012" spans="2:4" x14ac:dyDescent="0.3">
      <c r="D351012" s="41" t="s">
        <v>1493</v>
      </c>
    </row>
    <row r="351013" spans="2:4" x14ac:dyDescent="0.3">
      <c r="D351013" s="41" t="s">
        <v>1494</v>
      </c>
    </row>
    <row r="351014" spans="2:4" x14ac:dyDescent="0.3">
      <c r="D351014" s="41" t="s">
        <v>1495</v>
      </c>
    </row>
    <row r="351015" spans="2:4" x14ac:dyDescent="0.3">
      <c r="D351015" s="41" t="s">
        <v>1496</v>
      </c>
    </row>
    <row r="351016" spans="2:4" x14ac:dyDescent="0.3">
      <c r="D351016" s="41" t="s">
        <v>1497</v>
      </c>
    </row>
    <row r="351017" spans="2:4" x14ac:dyDescent="0.3">
      <c r="D351017" s="41" t="s">
        <v>1498</v>
      </c>
    </row>
    <row r="351018" spans="2:4" x14ac:dyDescent="0.3">
      <c r="D351018" s="41" t="s">
        <v>1499</v>
      </c>
    </row>
    <row r="351019" spans="2:4" x14ac:dyDescent="0.3">
      <c r="D351019" s="41" t="s">
        <v>1500</v>
      </c>
    </row>
    <row r="351020" spans="2:4" x14ac:dyDescent="0.3">
      <c r="D351020" s="41" t="s">
        <v>1501</v>
      </c>
    </row>
    <row r="351021" spans="2:4" x14ac:dyDescent="0.3">
      <c r="D351021" s="41" t="s">
        <v>1502</v>
      </c>
    </row>
    <row r="351022" spans="2:4" x14ac:dyDescent="0.3">
      <c r="D351022" s="41" t="s">
        <v>1503</v>
      </c>
    </row>
    <row r="351023" spans="2:4" x14ac:dyDescent="0.3">
      <c r="D351023" s="41" t="s">
        <v>1504</v>
      </c>
    </row>
    <row r="351024" spans="2:4" x14ac:dyDescent="0.3">
      <c r="D351024" s="41" t="s">
        <v>1505</v>
      </c>
    </row>
    <row r="351025" spans="4:4" x14ac:dyDescent="0.3">
      <c r="D351025" s="41" t="s">
        <v>1506</v>
      </c>
    </row>
    <row r="351026" spans="4:4" x14ac:dyDescent="0.3">
      <c r="D351026" s="41" t="s">
        <v>1507</v>
      </c>
    </row>
    <row r="351027" spans="4:4" x14ac:dyDescent="0.3">
      <c r="D351027" s="41" t="s">
        <v>1508</v>
      </c>
    </row>
    <row r="351028" spans="4:4" x14ac:dyDescent="0.3">
      <c r="D351028" s="41" t="s">
        <v>1509</v>
      </c>
    </row>
    <row r="351029" spans="4:4" x14ac:dyDescent="0.3">
      <c r="D351029" s="41" t="s">
        <v>1510</v>
      </c>
    </row>
    <row r="351030" spans="4:4" x14ac:dyDescent="0.3">
      <c r="D351030" s="41" t="s">
        <v>1511</v>
      </c>
    </row>
    <row r="351031" spans="4:4" x14ac:dyDescent="0.3">
      <c r="D351031" s="41" t="s">
        <v>1512</v>
      </c>
    </row>
    <row r="351032" spans="4:4" x14ac:dyDescent="0.3">
      <c r="D351032" s="41" t="s">
        <v>1513</v>
      </c>
    </row>
    <row r="351033" spans="4:4" x14ac:dyDescent="0.3">
      <c r="D351033" s="41" t="s">
        <v>1514</v>
      </c>
    </row>
    <row r="351034" spans="4:4" x14ac:dyDescent="0.3">
      <c r="D351034" s="41" t="s">
        <v>1515</v>
      </c>
    </row>
    <row r="351035" spans="4:4" x14ac:dyDescent="0.3">
      <c r="D351035" s="41" t="s">
        <v>1516</v>
      </c>
    </row>
    <row r="351036" spans="4:4" x14ac:dyDescent="0.3">
      <c r="D351036" s="41" t="s">
        <v>1517</v>
      </c>
    </row>
    <row r="351037" spans="4:4" x14ac:dyDescent="0.3">
      <c r="D351037" s="41" t="s">
        <v>1518</v>
      </c>
    </row>
    <row r="351038" spans="4:4" x14ac:dyDescent="0.3">
      <c r="D351038" s="41" t="s">
        <v>1519</v>
      </c>
    </row>
    <row r="351039" spans="4:4" x14ac:dyDescent="0.3">
      <c r="D351039" s="41" t="s">
        <v>1520</v>
      </c>
    </row>
    <row r="351040" spans="4:4" x14ac:dyDescent="0.3">
      <c r="D351040" s="41" t="s">
        <v>1521</v>
      </c>
    </row>
    <row r="351041" spans="4:4" x14ac:dyDescent="0.3">
      <c r="D351041" s="41" t="s">
        <v>1522</v>
      </c>
    </row>
    <row r="351042" spans="4:4" x14ac:dyDescent="0.3">
      <c r="D351042" s="41" t="s">
        <v>1523</v>
      </c>
    </row>
    <row r="351043" spans="4:4" x14ac:dyDescent="0.3">
      <c r="D351043" s="41" t="s">
        <v>1524</v>
      </c>
    </row>
    <row r="351044" spans="4:4" x14ac:dyDescent="0.3">
      <c r="D351044" s="41" t="s">
        <v>1525</v>
      </c>
    </row>
    <row r="351045" spans="4:4" x14ac:dyDescent="0.3">
      <c r="D351045" s="41" t="s">
        <v>1526</v>
      </c>
    </row>
    <row r="351046" spans="4:4" x14ac:dyDescent="0.3">
      <c r="D351046" s="41" t="s">
        <v>1527</v>
      </c>
    </row>
    <row r="351047" spans="4:4" x14ac:dyDescent="0.3">
      <c r="D351047" s="41" t="s">
        <v>1528</v>
      </c>
    </row>
    <row r="351048" spans="4:4" x14ac:dyDescent="0.3">
      <c r="D351048" s="41" t="s">
        <v>1529</v>
      </c>
    </row>
    <row r="351049" spans="4:4" x14ac:dyDescent="0.3">
      <c r="D351049" s="41" t="s">
        <v>1530</v>
      </c>
    </row>
    <row r="351050" spans="4:4" x14ac:dyDescent="0.3">
      <c r="D351050" s="41" t="s">
        <v>1531</v>
      </c>
    </row>
    <row r="351051" spans="4:4" x14ac:dyDescent="0.3">
      <c r="D351051" s="41" t="s">
        <v>1532</v>
      </c>
    </row>
    <row r="351052" spans="4:4" x14ac:dyDescent="0.3">
      <c r="D351052" s="41" t="s">
        <v>1533</v>
      </c>
    </row>
    <row r="351053" spans="4:4" x14ac:dyDescent="0.3">
      <c r="D351053" s="41" t="s">
        <v>1534</v>
      </c>
    </row>
    <row r="351054" spans="4:4" x14ac:dyDescent="0.3">
      <c r="D351054" s="41" t="s">
        <v>1535</v>
      </c>
    </row>
    <row r="351055" spans="4:4" x14ac:dyDescent="0.3">
      <c r="D351055" s="41" t="s">
        <v>1536</v>
      </c>
    </row>
    <row r="351056" spans="4:4" x14ac:dyDescent="0.3">
      <c r="D351056" s="41" t="s">
        <v>1537</v>
      </c>
    </row>
    <row r="351057" spans="4:4" x14ac:dyDescent="0.3">
      <c r="D351057" s="41" t="s">
        <v>1538</v>
      </c>
    </row>
    <row r="351058" spans="4:4" x14ac:dyDescent="0.3">
      <c r="D351058" s="41" t="s">
        <v>1539</v>
      </c>
    </row>
    <row r="351059" spans="4:4" x14ac:dyDescent="0.3">
      <c r="D351059" s="41" t="s">
        <v>1540</v>
      </c>
    </row>
    <row r="351060" spans="4:4" x14ac:dyDescent="0.3">
      <c r="D351060" s="41" t="s">
        <v>1541</v>
      </c>
    </row>
    <row r="351061" spans="4:4" x14ac:dyDescent="0.3">
      <c r="D351061" s="41" t="s">
        <v>1542</v>
      </c>
    </row>
    <row r="351062" spans="4:4" x14ac:dyDescent="0.3">
      <c r="D351062" s="41" t="s">
        <v>1543</v>
      </c>
    </row>
    <row r="351063" spans="4:4" x14ac:dyDescent="0.3">
      <c r="D351063" s="41" t="s">
        <v>1544</v>
      </c>
    </row>
    <row r="351064" spans="4:4" x14ac:dyDescent="0.3">
      <c r="D351064" s="41" t="s">
        <v>1545</v>
      </c>
    </row>
    <row r="351065" spans="4:4" x14ac:dyDescent="0.3">
      <c r="D351065" s="41" t="s">
        <v>1546</v>
      </c>
    </row>
    <row r="351066" spans="4:4" x14ac:dyDescent="0.3">
      <c r="D351066" s="41" t="s">
        <v>1547</v>
      </c>
    </row>
    <row r="351067" spans="4:4" x14ac:dyDescent="0.3">
      <c r="D351067" s="41" t="s">
        <v>1548</v>
      </c>
    </row>
    <row r="351068" spans="4:4" x14ac:dyDescent="0.3">
      <c r="D351068" s="41" t="s">
        <v>1549</v>
      </c>
    </row>
    <row r="351069" spans="4:4" x14ac:dyDescent="0.3">
      <c r="D351069" s="41" t="s">
        <v>1550</v>
      </c>
    </row>
    <row r="351070" spans="4:4" x14ac:dyDescent="0.3">
      <c r="D351070" s="41" t="s">
        <v>1551</v>
      </c>
    </row>
    <row r="351071" spans="4:4" x14ac:dyDescent="0.3">
      <c r="D351071" s="41" t="s">
        <v>1552</v>
      </c>
    </row>
    <row r="351072" spans="4:4" x14ac:dyDescent="0.3">
      <c r="D351072" s="41" t="s">
        <v>1553</v>
      </c>
    </row>
    <row r="351073" spans="4:4" x14ac:dyDescent="0.3">
      <c r="D351073" s="41" t="s">
        <v>1554</v>
      </c>
    </row>
    <row r="351074" spans="4:4" x14ac:dyDescent="0.3">
      <c r="D351074" s="41" t="s">
        <v>1555</v>
      </c>
    </row>
    <row r="351075" spans="4:4" x14ac:dyDescent="0.3">
      <c r="D351075" s="41" t="s">
        <v>1556</v>
      </c>
    </row>
    <row r="351076" spans="4:4" x14ac:dyDescent="0.3">
      <c r="D351076" s="41" t="s">
        <v>1557</v>
      </c>
    </row>
    <row r="351077" spans="4:4" x14ac:dyDescent="0.3">
      <c r="D351077" s="41" t="s">
        <v>1558</v>
      </c>
    </row>
    <row r="351078" spans="4:4" x14ac:dyDescent="0.3">
      <c r="D351078" s="41" t="s">
        <v>1559</v>
      </c>
    </row>
    <row r="351079" spans="4:4" x14ac:dyDescent="0.3">
      <c r="D351079" s="41" t="s">
        <v>1560</v>
      </c>
    </row>
    <row r="351080" spans="4:4" x14ac:dyDescent="0.3">
      <c r="D351080" s="41" t="s">
        <v>1561</v>
      </c>
    </row>
    <row r="351081" spans="4:4" x14ac:dyDescent="0.3">
      <c r="D351081" s="41" t="s">
        <v>1562</v>
      </c>
    </row>
    <row r="351082" spans="4:4" x14ac:dyDescent="0.3">
      <c r="D351082" s="41" t="s">
        <v>1563</v>
      </c>
    </row>
    <row r="351083" spans="4:4" x14ac:dyDescent="0.3">
      <c r="D351083" s="41" t="s">
        <v>1564</v>
      </c>
    </row>
    <row r="351084" spans="4:4" x14ac:dyDescent="0.3">
      <c r="D351084" s="41" t="s">
        <v>1565</v>
      </c>
    </row>
    <row r="351085" spans="4:4" x14ac:dyDescent="0.3">
      <c r="D351085" s="41" t="s">
        <v>1566</v>
      </c>
    </row>
    <row r="351086" spans="4:4" x14ac:dyDescent="0.3">
      <c r="D351086" s="41" t="s">
        <v>1567</v>
      </c>
    </row>
    <row r="351087" spans="4:4" x14ac:dyDescent="0.3">
      <c r="D351087" s="41" t="s">
        <v>1568</v>
      </c>
    </row>
    <row r="351088" spans="4:4" x14ac:dyDescent="0.3">
      <c r="D351088" s="41" t="s">
        <v>1569</v>
      </c>
    </row>
    <row r="351089" spans="4:4" x14ac:dyDescent="0.3">
      <c r="D351089" s="41" t="s">
        <v>1570</v>
      </c>
    </row>
    <row r="351090" spans="4:4" x14ac:dyDescent="0.3">
      <c r="D351090" s="41" t="s">
        <v>1571</v>
      </c>
    </row>
    <row r="351091" spans="4:4" x14ac:dyDescent="0.3">
      <c r="D351091" s="41" t="s">
        <v>1572</v>
      </c>
    </row>
    <row r="351092" spans="4:4" x14ac:dyDescent="0.3">
      <c r="D351092" s="41" t="s">
        <v>1573</v>
      </c>
    </row>
    <row r="351093" spans="4:4" x14ac:dyDescent="0.3">
      <c r="D351093" s="41" t="s">
        <v>1574</v>
      </c>
    </row>
    <row r="351094" spans="4:4" x14ac:dyDescent="0.3">
      <c r="D351094" s="41" t="s">
        <v>1575</v>
      </c>
    </row>
    <row r="351095" spans="4:4" x14ac:dyDescent="0.3">
      <c r="D351095" s="41" t="s">
        <v>1576</v>
      </c>
    </row>
    <row r="351096" spans="4:4" x14ac:dyDescent="0.3">
      <c r="D351096" s="41" t="s">
        <v>1577</v>
      </c>
    </row>
    <row r="351097" spans="4:4" x14ac:dyDescent="0.3">
      <c r="D351097" s="41" t="s">
        <v>1578</v>
      </c>
    </row>
    <row r="351098" spans="4:4" x14ac:dyDescent="0.3">
      <c r="D351098" s="41" t="s">
        <v>1579</v>
      </c>
    </row>
    <row r="351099" spans="4:4" x14ac:dyDescent="0.3">
      <c r="D351099" s="41" t="s">
        <v>1580</v>
      </c>
    </row>
    <row r="351100" spans="4:4" x14ac:dyDescent="0.3">
      <c r="D351100" s="41" t="s">
        <v>1581</v>
      </c>
    </row>
    <row r="351101" spans="4:4" x14ac:dyDescent="0.3">
      <c r="D351101" s="41" t="s">
        <v>1582</v>
      </c>
    </row>
    <row r="351102" spans="4:4" x14ac:dyDescent="0.3">
      <c r="D351102" s="41" t="s">
        <v>1583</v>
      </c>
    </row>
    <row r="351103" spans="4:4" x14ac:dyDescent="0.3">
      <c r="D351103" s="41" t="s">
        <v>1584</v>
      </c>
    </row>
    <row r="351104" spans="4:4" x14ac:dyDescent="0.3">
      <c r="D351104" s="41" t="s">
        <v>1585</v>
      </c>
    </row>
    <row r="351105" spans="4:4" x14ac:dyDescent="0.3">
      <c r="D351105" s="41" t="s">
        <v>1586</v>
      </c>
    </row>
    <row r="351106" spans="4:4" x14ac:dyDescent="0.3">
      <c r="D351106" s="41" t="s">
        <v>1587</v>
      </c>
    </row>
    <row r="351107" spans="4:4" x14ac:dyDescent="0.3">
      <c r="D351107" s="41" t="s">
        <v>1588</v>
      </c>
    </row>
    <row r="351108" spans="4:4" x14ac:dyDescent="0.3">
      <c r="D351108" s="41" t="s">
        <v>1589</v>
      </c>
    </row>
    <row r="351109" spans="4:4" x14ac:dyDescent="0.3">
      <c r="D351109" s="41" t="s">
        <v>1590</v>
      </c>
    </row>
    <row r="351110" spans="4:4" x14ac:dyDescent="0.3">
      <c r="D351110" s="41" t="s">
        <v>1591</v>
      </c>
    </row>
    <row r="351111" spans="4:4" x14ac:dyDescent="0.3">
      <c r="D351111" s="41" t="s">
        <v>1592</v>
      </c>
    </row>
    <row r="351112" spans="4:4" x14ac:dyDescent="0.3">
      <c r="D351112" s="41" t="s">
        <v>1593</v>
      </c>
    </row>
    <row r="351113" spans="4:4" x14ac:dyDescent="0.3">
      <c r="D351113" s="41" t="s">
        <v>1594</v>
      </c>
    </row>
    <row r="351114" spans="4:4" x14ac:dyDescent="0.3">
      <c r="D351114" s="41" t="s">
        <v>1595</v>
      </c>
    </row>
    <row r="351115" spans="4:4" x14ac:dyDescent="0.3">
      <c r="D351115" s="41" t="s">
        <v>1596</v>
      </c>
    </row>
    <row r="351116" spans="4:4" x14ac:dyDescent="0.3">
      <c r="D351116" s="41" t="s">
        <v>1597</v>
      </c>
    </row>
    <row r="351117" spans="4:4" x14ac:dyDescent="0.3">
      <c r="D351117" s="41" t="s">
        <v>1598</v>
      </c>
    </row>
    <row r="351118" spans="4:4" x14ac:dyDescent="0.3">
      <c r="D351118" s="41" t="s">
        <v>1599</v>
      </c>
    </row>
    <row r="351119" spans="4:4" x14ac:dyDescent="0.3">
      <c r="D351119" s="41" t="s">
        <v>1600</v>
      </c>
    </row>
    <row r="351120" spans="4:4" x14ac:dyDescent="0.3">
      <c r="D351120" s="41" t="s">
        <v>1601</v>
      </c>
    </row>
    <row r="351121" spans="4:4" x14ac:dyDescent="0.3">
      <c r="D351121" s="41" t="s">
        <v>1602</v>
      </c>
    </row>
    <row r="351122" spans="4:4" x14ac:dyDescent="0.3">
      <c r="D351122" s="41" t="s">
        <v>1603</v>
      </c>
    </row>
    <row r="351123" spans="4:4" x14ac:dyDescent="0.3">
      <c r="D351123" s="41" t="s">
        <v>1604</v>
      </c>
    </row>
    <row r="351124" spans="4:4" x14ac:dyDescent="0.3">
      <c r="D351124" s="41" t="s">
        <v>1605</v>
      </c>
    </row>
    <row r="351125" spans="4:4" x14ac:dyDescent="0.3">
      <c r="D351125" s="41" t="s">
        <v>1606</v>
      </c>
    </row>
    <row r="351126" spans="4:4" x14ac:dyDescent="0.3">
      <c r="D351126" s="41" t="s">
        <v>1607</v>
      </c>
    </row>
    <row r="351127" spans="4:4" x14ac:dyDescent="0.3">
      <c r="D351127" s="41" t="s">
        <v>1608</v>
      </c>
    </row>
    <row r="351128" spans="4:4" x14ac:dyDescent="0.3">
      <c r="D351128" s="41" t="s">
        <v>1609</v>
      </c>
    </row>
    <row r="351129" spans="4:4" x14ac:dyDescent="0.3">
      <c r="D351129" s="41" t="s">
        <v>1610</v>
      </c>
    </row>
    <row r="351130" spans="4:4" x14ac:dyDescent="0.3">
      <c r="D351130" s="41" t="s">
        <v>1611</v>
      </c>
    </row>
    <row r="351131" spans="4:4" x14ac:dyDescent="0.3">
      <c r="D351131" s="41" t="s">
        <v>1612</v>
      </c>
    </row>
    <row r="351132" spans="4:4" x14ac:dyDescent="0.3">
      <c r="D351132" s="41" t="s">
        <v>1613</v>
      </c>
    </row>
    <row r="351133" spans="4:4" x14ac:dyDescent="0.3">
      <c r="D351133" s="41" t="s">
        <v>1614</v>
      </c>
    </row>
    <row r="351134" spans="4:4" x14ac:dyDescent="0.3">
      <c r="D351134" s="41" t="s">
        <v>1615</v>
      </c>
    </row>
    <row r="351135" spans="4:4" x14ac:dyDescent="0.3">
      <c r="D351135" s="41" t="s">
        <v>1616</v>
      </c>
    </row>
    <row r="351136" spans="4:4" x14ac:dyDescent="0.3">
      <c r="D351136" s="41" t="s">
        <v>1617</v>
      </c>
    </row>
    <row r="351137" spans="4:4" x14ac:dyDescent="0.3">
      <c r="D351137" s="41" t="s">
        <v>1618</v>
      </c>
    </row>
    <row r="351138" spans="4:4" x14ac:dyDescent="0.3">
      <c r="D351138" s="41" t="s">
        <v>1619</v>
      </c>
    </row>
    <row r="351139" spans="4:4" x14ac:dyDescent="0.3">
      <c r="D351139" s="41" t="s">
        <v>1620</v>
      </c>
    </row>
    <row r="351140" spans="4:4" x14ac:dyDescent="0.3">
      <c r="D351140" s="41" t="s">
        <v>1621</v>
      </c>
    </row>
    <row r="351141" spans="4:4" x14ac:dyDescent="0.3">
      <c r="D351141" s="41" t="s">
        <v>1622</v>
      </c>
    </row>
    <row r="351142" spans="4:4" x14ac:dyDescent="0.3">
      <c r="D351142" s="41" t="s">
        <v>1623</v>
      </c>
    </row>
    <row r="351143" spans="4:4" x14ac:dyDescent="0.3">
      <c r="D351143" s="41" t="s">
        <v>1624</v>
      </c>
    </row>
    <row r="351144" spans="4:4" x14ac:dyDescent="0.3">
      <c r="D351144" s="41" t="s">
        <v>1625</v>
      </c>
    </row>
    <row r="351145" spans="4:4" x14ac:dyDescent="0.3">
      <c r="D351145" s="41" t="s">
        <v>1626</v>
      </c>
    </row>
    <row r="351146" spans="4:4" x14ac:dyDescent="0.3">
      <c r="D351146" s="41" t="s">
        <v>1627</v>
      </c>
    </row>
    <row r="351147" spans="4:4" x14ac:dyDescent="0.3">
      <c r="D351147" s="41" t="s">
        <v>1628</v>
      </c>
    </row>
    <row r="351148" spans="4:4" x14ac:dyDescent="0.3">
      <c r="D351148" s="41" t="s">
        <v>1629</v>
      </c>
    </row>
    <row r="351149" spans="4:4" x14ac:dyDescent="0.3">
      <c r="D351149" s="41" t="s">
        <v>1630</v>
      </c>
    </row>
    <row r="351150" spans="4:4" x14ac:dyDescent="0.3">
      <c r="D351150" s="41" t="s">
        <v>1631</v>
      </c>
    </row>
    <row r="351151" spans="4:4" x14ac:dyDescent="0.3">
      <c r="D351151" s="41" t="s">
        <v>1632</v>
      </c>
    </row>
    <row r="351152" spans="4:4" x14ac:dyDescent="0.3">
      <c r="D351152" s="41" t="s">
        <v>1633</v>
      </c>
    </row>
    <row r="351153" spans="4:4" x14ac:dyDescent="0.3">
      <c r="D351153" s="41" t="s">
        <v>1634</v>
      </c>
    </row>
    <row r="351154" spans="4:4" x14ac:dyDescent="0.3">
      <c r="D351154" s="41" t="s">
        <v>1635</v>
      </c>
    </row>
    <row r="351155" spans="4:4" x14ac:dyDescent="0.3">
      <c r="D351155" s="41" t="s">
        <v>1636</v>
      </c>
    </row>
    <row r="351156" spans="4:4" x14ac:dyDescent="0.3">
      <c r="D351156" s="41" t="s">
        <v>1637</v>
      </c>
    </row>
    <row r="351157" spans="4:4" x14ac:dyDescent="0.3">
      <c r="D351157" s="41" t="s">
        <v>1638</v>
      </c>
    </row>
    <row r="351158" spans="4:4" x14ac:dyDescent="0.3">
      <c r="D351158" s="41" t="s">
        <v>1639</v>
      </c>
    </row>
    <row r="351159" spans="4:4" x14ac:dyDescent="0.3">
      <c r="D351159" s="41" t="s">
        <v>1640</v>
      </c>
    </row>
    <row r="351160" spans="4:4" x14ac:dyDescent="0.3">
      <c r="D351160" s="41" t="s">
        <v>1641</v>
      </c>
    </row>
    <row r="351161" spans="4:4" x14ac:dyDescent="0.3">
      <c r="D351161" s="41" t="s">
        <v>1642</v>
      </c>
    </row>
    <row r="351162" spans="4:4" x14ac:dyDescent="0.3">
      <c r="D351162" s="41" t="s">
        <v>1643</v>
      </c>
    </row>
    <row r="351163" spans="4:4" x14ac:dyDescent="0.3">
      <c r="D351163" s="41" t="s">
        <v>1644</v>
      </c>
    </row>
    <row r="351164" spans="4:4" x14ac:dyDescent="0.3">
      <c r="D351164" s="41" t="s">
        <v>1645</v>
      </c>
    </row>
    <row r="351165" spans="4:4" x14ac:dyDescent="0.3">
      <c r="D351165" s="41" t="s">
        <v>1646</v>
      </c>
    </row>
    <row r="351166" spans="4:4" x14ac:dyDescent="0.3">
      <c r="D351166" s="41" t="s">
        <v>1647</v>
      </c>
    </row>
    <row r="351167" spans="4:4" x14ac:dyDescent="0.3">
      <c r="D351167" s="41" t="s">
        <v>1648</v>
      </c>
    </row>
    <row r="351168" spans="4:4" x14ac:dyDescent="0.3">
      <c r="D351168" s="41" t="s">
        <v>1649</v>
      </c>
    </row>
    <row r="351169" spans="4:4" x14ac:dyDescent="0.3">
      <c r="D351169" s="41" t="s">
        <v>1650</v>
      </c>
    </row>
    <row r="351170" spans="4:4" x14ac:dyDescent="0.3">
      <c r="D351170" s="41" t="s">
        <v>1651</v>
      </c>
    </row>
    <row r="351171" spans="4:4" x14ac:dyDescent="0.3">
      <c r="D351171" s="41" t="s">
        <v>1652</v>
      </c>
    </row>
    <row r="351172" spans="4:4" x14ac:dyDescent="0.3">
      <c r="D351172" s="41" t="s">
        <v>1653</v>
      </c>
    </row>
    <row r="351173" spans="4:4" x14ac:dyDescent="0.3">
      <c r="D351173" s="41" t="s">
        <v>1654</v>
      </c>
    </row>
    <row r="351174" spans="4:4" x14ac:dyDescent="0.3">
      <c r="D351174" s="41" t="s">
        <v>1655</v>
      </c>
    </row>
    <row r="351175" spans="4:4" x14ac:dyDescent="0.3">
      <c r="D351175" s="41" t="s">
        <v>1656</v>
      </c>
    </row>
    <row r="351176" spans="4:4" x14ac:dyDescent="0.3">
      <c r="D351176" s="41" t="s">
        <v>1657</v>
      </c>
    </row>
    <row r="351177" spans="4:4" x14ac:dyDescent="0.3">
      <c r="D351177" s="41" t="s">
        <v>1658</v>
      </c>
    </row>
    <row r="351178" spans="4:4" x14ac:dyDescent="0.3">
      <c r="D351178" s="41" t="s">
        <v>1659</v>
      </c>
    </row>
    <row r="351179" spans="4:4" x14ac:dyDescent="0.3">
      <c r="D351179" s="41" t="s">
        <v>1660</v>
      </c>
    </row>
    <row r="351180" spans="4:4" x14ac:dyDescent="0.3">
      <c r="D351180" s="41" t="s">
        <v>1661</v>
      </c>
    </row>
    <row r="351181" spans="4:4" x14ac:dyDescent="0.3">
      <c r="D351181" s="41" t="s">
        <v>1662</v>
      </c>
    </row>
    <row r="351182" spans="4:4" x14ac:dyDescent="0.3">
      <c r="D351182" s="41" t="s">
        <v>1663</v>
      </c>
    </row>
    <row r="351183" spans="4:4" x14ac:dyDescent="0.3">
      <c r="D351183" s="41" t="s">
        <v>1664</v>
      </c>
    </row>
    <row r="351184" spans="4:4" x14ac:dyDescent="0.3">
      <c r="D351184" s="41" t="s">
        <v>1665</v>
      </c>
    </row>
    <row r="351185" spans="4:4" x14ac:dyDescent="0.3">
      <c r="D351185" s="41" t="s">
        <v>1666</v>
      </c>
    </row>
    <row r="351186" spans="4:4" x14ac:dyDescent="0.3">
      <c r="D351186" s="41" t="s">
        <v>1667</v>
      </c>
    </row>
    <row r="351187" spans="4:4" x14ac:dyDescent="0.3">
      <c r="D351187" s="41" t="s">
        <v>1668</v>
      </c>
    </row>
    <row r="351188" spans="4:4" x14ac:dyDescent="0.3">
      <c r="D351188" s="41" t="s">
        <v>1669</v>
      </c>
    </row>
    <row r="351189" spans="4:4" x14ac:dyDescent="0.3">
      <c r="D351189" s="41" t="s">
        <v>1670</v>
      </c>
    </row>
    <row r="351190" spans="4:4" x14ac:dyDescent="0.3">
      <c r="D351190" s="41" t="s">
        <v>1671</v>
      </c>
    </row>
    <row r="351191" spans="4:4" x14ac:dyDescent="0.3">
      <c r="D351191" s="41" t="s">
        <v>1672</v>
      </c>
    </row>
    <row r="351192" spans="4:4" x14ac:dyDescent="0.3">
      <c r="D351192" s="41" t="s">
        <v>1673</v>
      </c>
    </row>
    <row r="351193" spans="4:4" x14ac:dyDescent="0.3">
      <c r="D351193" s="41" t="s">
        <v>1674</v>
      </c>
    </row>
    <row r="351194" spans="4:4" x14ac:dyDescent="0.3">
      <c r="D351194" s="41" t="s">
        <v>1675</v>
      </c>
    </row>
    <row r="351195" spans="4:4" x14ac:dyDescent="0.3">
      <c r="D351195" s="41" t="s">
        <v>1676</v>
      </c>
    </row>
    <row r="351196" spans="4:4" x14ac:dyDescent="0.3">
      <c r="D351196" s="41" t="s">
        <v>1677</v>
      </c>
    </row>
    <row r="351197" spans="4:4" x14ac:dyDescent="0.3">
      <c r="D351197" s="41" t="s">
        <v>1678</v>
      </c>
    </row>
    <row r="351198" spans="4:4" x14ac:dyDescent="0.3">
      <c r="D351198" s="41" t="s">
        <v>1679</v>
      </c>
    </row>
    <row r="351199" spans="4:4" x14ac:dyDescent="0.3">
      <c r="D351199" s="41" t="s">
        <v>1680</v>
      </c>
    </row>
    <row r="351200" spans="4:4" x14ac:dyDescent="0.3">
      <c r="D351200" s="41" t="s">
        <v>1681</v>
      </c>
    </row>
    <row r="351201" spans="4:4" x14ac:dyDescent="0.3">
      <c r="D351201" s="41" t="s">
        <v>1682</v>
      </c>
    </row>
    <row r="351202" spans="4:4" x14ac:dyDescent="0.3">
      <c r="D351202" s="41" t="s">
        <v>1683</v>
      </c>
    </row>
    <row r="351203" spans="4:4" x14ac:dyDescent="0.3">
      <c r="D351203" s="41" t="s">
        <v>1684</v>
      </c>
    </row>
    <row r="351204" spans="4:4" x14ac:dyDescent="0.3">
      <c r="D351204" s="41" t="s">
        <v>1685</v>
      </c>
    </row>
    <row r="351205" spans="4:4" x14ac:dyDescent="0.3">
      <c r="D351205" s="41" t="s">
        <v>1686</v>
      </c>
    </row>
    <row r="351206" spans="4:4" x14ac:dyDescent="0.3">
      <c r="D351206" s="41" t="s">
        <v>1687</v>
      </c>
    </row>
    <row r="351207" spans="4:4" x14ac:dyDescent="0.3">
      <c r="D351207" s="41" t="s">
        <v>1688</v>
      </c>
    </row>
    <row r="351208" spans="4:4" x14ac:dyDescent="0.3">
      <c r="D351208" s="41" t="s">
        <v>1689</v>
      </c>
    </row>
    <row r="351209" spans="4:4" x14ac:dyDescent="0.3">
      <c r="D351209" s="41" t="s">
        <v>1690</v>
      </c>
    </row>
    <row r="351210" spans="4:4" x14ac:dyDescent="0.3">
      <c r="D351210" s="41" t="s">
        <v>1691</v>
      </c>
    </row>
    <row r="351211" spans="4:4" x14ac:dyDescent="0.3">
      <c r="D351211" s="41" t="s">
        <v>1692</v>
      </c>
    </row>
    <row r="351212" spans="4:4" x14ac:dyDescent="0.3">
      <c r="D351212" s="41" t="s">
        <v>1693</v>
      </c>
    </row>
    <row r="351213" spans="4:4" x14ac:dyDescent="0.3">
      <c r="D351213" s="41" t="s">
        <v>1694</v>
      </c>
    </row>
    <row r="351214" spans="4:4" x14ac:dyDescent="0.3">
      <c r="D351214" s="41" t="s">
        <v>1695</v>
      </c>
    </row>
    <row r="351215" spans="4:4" x14ac:dyDescent="0.3">
      <c r="D351215" s="41" t="s">
        <v>1696</v>
      </c>
    </row>
    <row r="351216" spans="4:4" x14ac:dyDescent="0.3">
      <c r="D351216" s="41" t="s">
        <v>1697</v>
      </c>
    </row>
    <row r="351217" spans="4:4" x14ac:dyDescent="0.3">
      <c r="D351217" s="41" t="s">
        <v>1698</v>
      </c>
    </row>
    <row r="351218" spans="4:4" x14ac:dyDescent="0.3">
      <c r="D351218" s="41" t="s">
        <v>1699</v>
      </c>
    </row>
    <row r="351219" spans="4:4" x14ac:dyDescent="0.3">
      <c r="D351219" s="41" t="s">
        <v>1700</v>
      </c>
    </row>
    <row r="351220" spans="4:4" x14ac:dyDescent="0.3">
      <c r="D351220" s="41" t="s">
        <v>1701</v>
      </c>
    </row>
    <row r="351221" spans="4:4" x14ac:dyDescent="0.3">
      <c r="D351221" s="41" t="s">
        <v>1702</v>
      </c>
    </row>
    <row r="351222" spans="4:4" x14ac:dyDescent="0.3">
      <c r="D351222" s="41" t="s">
        <v>1703</v>
      </c>
    </row>
    <row r="351223" spans="4:4" x14ac:dyDescent="0.3">
      <c r="D351223" s="41" t="s">
        <v>1704</v>
      </c>
    </row>
    <row r="351224" spans="4:4" x14ac:dyDescent="0.3">
      <c r="D351224" s="41" t="s">
        <v>1705</v>
      </c>
    </row>
    <row r="351225" spans="4:4" x14ac:dyDescent="0.3">
      <c r="D351225" s="41" t="s">
        <v>1706</v>
      </c>
    </row>
    <row r="351226" spans="4:4" x14ac:dyDescent="0.3">
      <c r="D351226" s="41" t="s">
        <v>1707</v>
      </c>
    </row>
    <row r="351227" spans="4:4" x14ac:dyDescent="0.3">
      <c r="D351227" s="41" t="s">
        <v>1708</v>
      </c>
    </row>
    <row r="351228" spans="4:4" x14ac:dyDescent="0.3">
      <c r="D351228" s="41" t="s">
        <v>1709</v>
      </c>
    </row>
    <row r="351229" spans="4:4" x14ac:dyDescent="0.3">
      <c r="D351229" s="41" t="s">
        <v>1710</v>
      </c>
    </row>
    <row r="351230" spans="4:4" x14ac:dyDescent="0.3">
      <c r="D351230" s="41" t="s">
        <v>1711</v>
      </c>
    </row>
    <row r="351231" spans="4:4" x14ac:dyDescent="0.3">
      <c r="D351231" s="41" t="s">
        <v>1712</v>
      </c>
    </row>
    <row r="351232" spans="4:4" x14ac:dyDescent="0.3">
      <c r="D351232" s="41" t="s">
        <v>1713</v>
      </c>
    </row>
    <row r="351233" spans="4:4" x14ac:dyDescent="0.3">
      <c r="D351233" s="41" t="s">
        <v>1714</v>
      </c>
    </row>
    <row r="351234" spans="4:4" x14ac:dyDescent="0.3">
      <c r="D351234" s="41" t="s">
        <v>1715</v>
      </c>
    </row>
    <row r="351235" spans="4:4" x14ac:dyDescent="0.3">
      <c r="D351235" s="41" t="s">
        <v>1716</v>
      </c>
    </row>
    <row r="351236" spans="4:4" x14ac:dyDescent="0.3">
      <c r="D351236" s="41" t="s">
        <v>1717</v>
      </c>
    </row>
    <row r="351237" spans="4:4" x14ac:dyDescent="0.3">
      <c r="D351237" s="41" t="s">
        <v>1718</v>
      </c>
    </row>
    <row r="351238" spans="4:4" x14ac:dyDescent="0.3">
      <c r="D351238" s="41" t="s">
        <v>1719</v>
      </c>
    </row>
    <row r="351239" spans="4:4" x14ac:dyDescent="0.3">
      <c r="D351239" s="41" t="s">
        <v>1720</v>
      </c>
    </row>
    <row r="351240" spans="4:4" x14ac:dyDescent="0.3">
      <c r="D351240" s="41" t="s">
        <v>1721</v>
      </c>
    </row>
    <row r="351241" spans="4:4" x14ac:dyDescent="0.3">
      <c r="D351241" s="41" t="s">
        <v>1722</v>
      </c>
    </row>
    <row r="351242" spans="4:4" x14ac:dyDescent="0.3">
      <c r="D351242" s="41" t="s">
        <v>1723</v>
      </c>
    </row>
    <row r="351243" spans="4:4" x14ac:dyDescent="0.3">
      <c r="D351243" s="41" t="s">
        <v>1724</v>
      </c>
    </row>
    <row r="351244" spans="4:4" x14ac:dyDescent="0.3">
      <c r="D351244" s="41" t="s">
        <v>1725</v>
      </c>
    </row>
    <row r="351245" spans="4:4" x14ac:dyDescent="0.3">
      <c r="D351245" s="41" t="s">
        <v>1726</v>
      </c>
    </row>
    <row r="351246" spans="4:4" x14ac:dyDescent="0.3">
      <c r="D351246" s="41" t="s">
        <v>1727</v>
      </c>
    </row>
    <row r="351247" spans="4:4" x14ac:dyDescent="0.3">
      <c r="D351247" s="41" t="s">
        <v>1728</v>
      </c>
    </row>
    <row r="351248" spans="4:4" x14ac:dyDescent="0.3">
      <c r="D351248" s="41" t="s">
        <v>1729</v>
      </c>
    </row>
    <row r="351249" spans="4:4" x14ac:dyDescent="0.3">
      <c r="D351249" s="41" t="s">
        <v>1730</v>
      </c>
    </row>
    <row r="351250" spans="4:4" x14ac:dyDescent="0.3">
      <c r="D351250" s="41" t="s">
        <v>1731</v>
      </c>
    </row>
    <row r="351251" spans="4:4" x14ac:dyDescent="0.3">
      <c r="D351251" s="41" t="s">
        <v>1732</v>
      </c>
    </row>
    <row r="351252" spans="4:4" x14ac:dyDescent="0.3">
      <c r="D351252" s="41" t="s">
        <v>1733</v>
      </c>
    </row>
    <row r="351253" spans="4:4" x14ac:dyDescent="0.3">
      <c r="D351253" s="41" t="s">
        <v>1734</v>
      </c>
    </row>
    <row r="351254" spans="4:4" x14ac:dyDescent="0.3">
      <c r="D351254" s="41" t="s">
        <v>1735</v>
      </c>
    </row>
    <row r="351255" spans="4:4" x14ac:dyDescent="0.3">
      <c r="D351255" s="41" t="s">
        <v>1736</v>
      </c>
    </row>
    <row r="351256" spans="4:4" x14ac:dyDescent="0.3">
      <c r="D351256" s="41" t="s">
        <v>1737</v>
      </c>
    </row>
    <row r="351257" spans="4:4" x14ac:dyDescent="0.3">
      <c r="D351257" s="41" t="s">
        <v>1738</v>
      </c>
    </row>
    <row r="351258" spans="4:4" x14ac:dyDescent="0.3">
      <c r="D351258" s="41" t="s">
        <v>1739</v>
      </c>
    </row>
    <row r="351259" spans="4:4" x14ac:dyDescent="0.3">
      <c r="D351259" s="41" t="s">
        <v>1740</v>
      </c>
    </row>
    <row r="351260" spans="4:4" x14ac:dyDescent="0.3">
      <c r="D351260" s="41" t="s">
        <v>1741</v>
      </c>
    </row>
    <row r="351261" spans="4:4" x14ac:dyDescent="0.3">
      <c r="D351261" s="41" t="s">
        <v>1742</v>
      </c>
    </row>
    <row r="351262" spans="4:4" x14ac:dyDescent="0.3">
      <c r="D351262" s="41" t="s">
        <v>1743</v>
      </c>
    </row>
    <row r="351263" spans="4:4" x14ac:dyDescent="0.3">
      <c r="D351263" s="41" t="s">
        <v>1744</v>
      </c>
    </row>
    <row r="351264" spans="4:4" x14ac:dyDescent="0.3">
      <c r="D351264" s="41" t="s">
        <v>1745</v>
      </c>
    </row>
    <row r="351265" spans="4:4" x14ac:dyDescent="0.3">
      <c r="D351265" s="41" t="s">
        <v>1746</v>
      </c>
    </row>
    <row r="351266" spans="4:4" x14ac:dyDescent="0.3">
      <c r="D351266" s="41" t="s">
        <v>1747</v>
      </c>
    </row>
    <row r="351267" spans="4:4" x14ac:dyDescent="0.3">
      <c r="D351267" s="41" t="s">
        <v>1748</v>
      </c>
    </row>
    <row r="351268" spans="4:4" x14ac:dyDescent="0.3">
      <c r="D351268" s="41" t="s">
        <v>1749</v>
      </c>
    </row>
    <row r="351269" spans="4:4" x14ac:dyDescent="0.3">
      <c r="D351269" s="41" t="s">
        <v>1750</v>
      </c>
    </row>
    <row r="351270" spans="4:4" x14ac:dyDescent="0.3">
      <c r="D351270" s="41" t="s">
        <v>1751</v>
      </c>
    </row>
    <row r="351271" spans="4:4" x14ac:dyDescent="0.3">
      <c r="D351271" s="41" t="s">
        <v>1752</v>
      </c>
    </row>
    <row r="351272" spans="4:4" x14ac:dyDescent="0.3">
      <c r="D351272" s="41" t="s">
        <v>1753</v>
      </c>
    </row>
    <row r="351273" spans="4:4" x14ac:dyDescent="0.3">
      <c r="D351273" s="41" t="s">
        <v>1754</v>
      </c>
    </row>
    <row r="351274" spans="4:4" x14ac:dyDescent="0.3">
      <c r="D351274" s="41" t="s">
        <v>1755</v>
      </c>
    </row>
    <row r="351275" spans="4:4" x14ac:dyDescent="0.3">
      <c r="D351275" s="41" t="s">
        <v>1756</v>
      </c>
    </row>
    <row r="351276" spans="4:4" x14ac:dyDescent="0.3">
      <c r="D351276" s="41" t="s">
        <v>1757</v>
      </c>
    </row>
    <row r="351277" spans="4:4" x14ac:dyDescent="0.3">
      <c r="D351277" s="41" t="s">
        <v>1758</v>
      </c>
    </row>
    <row r="351278" spans="4:4" x14ac:dyDescent="0.3">
      <c r="D351278" s="41" t="s">
        <v>1759</v>
      </c>
    </row>
    <row r="351279" spans="4:4" x14ac:dyDescent="0.3">
      <c r="D351279" s="41" t="s">
        <v>1760</v>
      </c>
    </row>
    <row r="351280" spans="4:4" x14ac:dyDescent="0.3">
      <c r="D351280" s="41" t="s">
        <v>1761</v>
      </c>
    </row>
    <row r="351281" spans="4:4" x14ac:dyDescent="0.3">
      <c r="D351281" s="41" t="s">
        <v>1762</v>
      </c>
    </row>
    <row r="351282" spans="4:4" x14ac:dyDescent="0.3">
      <c r="D351282" s="41" t="s">
        <v>1763</v>
      </c>
    </row>
    <row r="351283" spans="4:4" x14ac:dyDescent="0.3">
      <c r="D351283" s="41" t="s">
        <v>1764</v>
      </c>
    </row>
    <row r="351284" spans="4:4" x14ac:dyDescent="0.3">
      <c r="D351284" s="41" t="s">
        <v>1765</v>
      </c>
    </row>
    <row r="351285" spans="4:4" x14ac:dyDescent="0.3">
      <c r="D351285" s="41" t="s">
        <v>1766</v>
      </c>
    </row>
    <row r="351286" spans="4:4" x14ac:dyDescent="0.3">
      <c r="D351286" s="41" t="s">
        <v>1767</v>
      </c>
    </row>
    <row r="351287" spans="4:4" x14ac:dyDescent="0.3">
      <c r="D351287" s="41" t="s">
        <v>1768</v>
      </c>
    </row>
    <row r="351288" spans="4:4" x14ac:dyDescent="0.3">
      <c r="D351288" s="41" t="s">
        <v>1769</v>
      </c>
    </row>
    <row r="351289" spans="4:4" x14ac:dyDescent="0.3">
      <c r="D351289" s="41" t="s">
        <v>1770</v>
      </c>
    </row>
    <row r="351290" spans="4:4" x14ac:dyDescent="0.3">
      <c r="D351290" s="41" t="s">
        <v>1771</v>
      </c>
    </row>
    <row r="351291" spans="4:4" x14ac:dyDescent="0.3">
      <c r="D351291" s="41" t="s">
        <v>1772</v>
      </c>
    </row>
    <row r="351292" spans="4:4" x14ac:dyDescent="0.3">
      <c r="D351292" s="41" t="s">
        <v>1773</v>
      </c>
    </row>
    <row r="351293" spans="4:4" x14ac:dyDescent="0.3">
      <c r="D351293" s="41" t="s">
        <v>1774</v>
      </c>
    </row>
    <row r="351294" spans="4:4" x14ac:dyDescent="0.3">
      <c r="D351294" s="41" t="s">
        <v>1775</v>
      </c>
    </row>
    <row r="351295" spans="4:4" x14ac:dyDescent="0.3">
      <c r="D351295" s="41" t="s">
        <v>1776</v>
      </c>
    </row>
    <row r="351296" spans="4:4" x14ac:dyDescent="0.3">
      <c r="D351296" s="41" t="s">
        <v>1777</v>
      </c>
    </row>
    <row r="351297" spans="4:4" x14ac:dyDescent="0.3">
      <c r="D351297" s="41" t="s">
        <v>1778</v>
      </c>
    </row>
    <row r="351298" spans="4:4" x14ac:dyDescent="0.3">
      <c r="D351298" s="41" t="s">
        <v>1779</v>
      </c>
    </row>
    <row r="351299" spans="4:4" x14ac:dyDescent="0.3">
      <c r="D351299" s="41" t="s">
        <v>1780</v>
      </c>
    </row>
    <row r="351300" spans="4:4" x14ac:dyDescent="0.3">
      <c r="D351300" s="41" t="s">
        <v>1781</v>
      </c>
    </row>
    <row r="351301" spans="4:4" x14ac:dyDescent="0.3">
      <c r="D351301" s="41" t="s">
        <v>1782</v>
      </c>
    </row>
    <row r="351302" spans="4:4" x14ac:dyDescent="0.3">
      <c r="D351302" s="41" t="s">
        <v>1783</v>
      </c>
    </row>
    <row r="351303" spans="4:4" x14ac:dyDescent="0.3">
      <c r="D351303" s="41" t="s">
        <v>1784</v>
      </c>
    </row>
    <row r="351304" spans="4:4" x14ac:dyDescent="0.3">
      <c r="D351304" s="41" t="s">
        <v>1785</v>
      </c>
    </row>
    <row r="351305" spans="4:4" x14ac:dyDescent="0.3">
      <c r="D351305" s="41" t="s">
        <v>1786</v>
      </c>
    </row>
    <row r="351306" spans="4:4" x14ac:dyDescent="0.3">
      <c r="D351306" s="41" t="s">
        <v>1787</v>
      </c>
    </row>
    <row r="351307" spans="4:4" x14ac:dyDescent="0.3">
      <c r="D351307" s="41" t="s">
        <v>1788</v>
      </c>
    </row>
    <row r="351308" spans="4:4" x14ac:dyDescent="0.3">
      <c r="D351308" s="41" t="s">
        <v>1789</v>
      </c>
    </row>
    <row r="351309" spans="4:4" x14ac:dyDescent="0.3">
      <c r="D351309" s="41" t="s">
        <v>1790</v>
      </c>
    </row>
    <row r="351310" spans="4:4" x14ac:dyDescent="0.3">
      <c r="D351310" s="41" t="s">
        <v>1791</v>
      </c>
    </row>
    <row r="351311" spans="4:4" x14ac:dyDescent="0.3">
      <c r="D351311" s="41" t="s">
        <v>1792</v>
      </c>
    </row>
    <row r="351312" spans="4:4" x14ac:dyDescent="0.3">
      <c r="D351312" s="41" t="s">
        <v>1793</v>
      </c>
    </row>
    <row r="351313" spans="4:4" x14ac:dyDescent="0.3">
      <c r="D351313" s="41" t="s">
        <v>1794</v>
      </c>
    </row>
    <row r="351314" spans="4:4" x14ac:dyDescent="0.3">
      <c r="D351314" s="41" t="s">
        <v>1795</v>
      </c>
    </row>
    <row r="351315" spans="4:4" x14ac:dyDescent="0.3">
      <c r="D351315" s="41" t="s">
        <v>1796</v>
      </c>
    </row>
    <row r="351316" spans="4:4" x14ac:dyDescent="0.3">
      <c r="D351316" s="41" t="s">
        <v>1797</v>
      </c>
    </row>
    <row r="351317" spans="4:4" x14ac:dyDescent="0.3">
      <c r="D351317" s="41" t="s">
        <v>1798</v>
      </c>
    </row>
    <row r="351318" spans="4:4" x14ac:dyDescent="0.3">
      <c r="D351318" s="41" t="s">
        <v>1799</v>
      </c>
    </row>
    <row r="351319" spans="4:4" x14ac:dyDescent="0.3">
      <c r="D351319" s="41" t="s">
        <v>1800</v>
      </c>
    </row>
    <row r="351320" spans="4:4" x14ac:dyDescent="0.3">
      <c r="D351320" s="41" t="s">
        <v>1801</v>
      </c>
    </row>
    <row r="351321" spans="4:4" x14ac:dyDescent="0.3">
      <c r="D351321" s="41" t="s">
        <v>1802</v>
      </c>
    </row>
    <row r="351322" spans="4:4" x14ac:dyDescent="0.3">
      <c r="D351322" s="41" t="s">
        <v>1803</v>
      </c>
    </row>
    <row r="351323" spans="4:4" x14ac:dyDescent="0.3">
      <c r="D351323" s="41" t="s">
        <v>1804</v>
      </c>
    </row>
    <row r="351324" spans="4:4" x14ac:dyDescent="0.3">
      <c r="D351324" s="41" t="s">
        <v>1805</v>
      </c>
    </row>
    <row r="351325" spans="4:4" x14ac:dyDescent="0.3">
      <c r="D351325" s="41" t="s">
        <v>1806</v>
      </c>
    </row>
    <row r="351326" spans="4:4" x14ac:dyDescent="0.3">
      <c r="D351326" s="41" t="s">
        <v>1807</v>
      </c>
    </row>
    <row r="351327" spans="4:4" x14ac:dyDescent="0.3">
      <c r="D351327" s="41" t="s">
        <v>1808</v>
      </c>
    </row>
    <row r="351328" spans="4:4" x14ac:dyDescent="0.3">
      <c r="D351328" s="41" t="s">
        <v>1809</v>
      </c>
    </row>
    <row r="351329" spans="4:4" x14ac:dyDescent="0.3">
      <c r="D351329" s="41" t="s">
        <v>1810</v>
      </c>
    </row>
    <row r="351330" spans="4:4" x14ac:dyDescent="0.3">
      <c r="D351330" s="41" t="s">
        <v>1811</v>
      </c>
    </row>
    <row r="351331" spans="4:4" x14ac:dyDescent="0.3">
      <c r="D351331" s="41" t="s">
        <v>1812</v>
      </c>
    </row>
    <row r="351332" spans="4:4" x14ac:dyDescent="0.3">
      <c r="D351332" s="41" t="s">
        <v>1813</v>
      </c>
    </row>
    <row r="351333" spans="4:4" x14ac:dyDescent="0.3">
      <c r="D351333" s="41" t="s">
        <v>1814</v>
      </c>
    </row>
    <row r="351334" spans="4:4" x14ac:dyDescent="0.3">
      <c r="D351334" s="41" t="s">
        <v>1815</v>
      </c>
    </row>
    <row r="351335" spans="4:4" x14ac:dyDescent="0.3">
      <c r="D351335" s="41" t="s">
        <v>1816</v>
      </c>
    </row>
    <row r="351336" spans="4:4" x14ac:dyDescent="0.3">
      <c r="D351336" s="41" t="s">
        <v>1817</v>
      </c>
    </row>
    <row r="351337" spans="4:4" x14ac:dyDescent="0.3">
      <c r="D351337" s="41" t="s">
        <v>1818</v>
      </c>
    </row>
    <row r="351338" spans="4:4" x14ac:dyDescent="0.3">
      <c r="D351338" s="41" t="s">
        <v>1819</v>
      </c>
    </row>
    <row r="351339" spans="4:4" x14ac:dyDescent="0.3">
      <c r="D351339" s="41" t="s">
        <v>1820</v>
      </c>
    </row>
    <row r="351340" spans="4:4" x14ac:dyDescent="0.3">
      <c r="D351340" s="41" t="s">
        <v>1821</v>
      </c>
    </row>
    <row r="351341" spans="4:4" x14ac:dyDescent="0.3">
      <c r="D351341" s="41" t="s">
        <v>1822</v>
      </c>
    </row>
    <row r="351342" spans="4:4" x14ac:dyDescent="0.3">
      <c r="D351342" s="41" t="s">
        <v>1823</v>
      </c>
    </row>
    <row r="351343" spans="4:4" x14ac:dyDescent="0.3">
      <c r="D351343" s="41" t="s">
        <v>1824</v>
      </c>
    </row>
    <row r="351344" spans="4:4" x14ac:dyDescent="0.3">
      <c r="D351344" s="41" t="s">
        <v>1825</v>
      </c>
    </row>
    <row r="351345" spans="4:4" x14ac:dyDescent="0.3">
      <c r="D351345" s="41" t="s">
        <v>1826</v>
      </c>
    </row>
    <row r="351346" spans="4:4" x14ac:dyDescent="0.3">
      <c r="D351346" s="41" t="s">
        <v>1827</v>
      </c>
    </row>
    <row r="351347" spans="4:4" x14ac:dyDescent="0.3">
      <c r="D351347" s="41" t="s">
        <v>1828</v>
      </c>
    </row>
    <row r="351348" spans="4:4" x14ac:dyDescent="0.3">
      <c r="D351348" s="41" t="s">
        <v>1829</v>
      </c>
    </row>
    <row r="351349" spans="4:4" x14ac:dyDescent="0.3">
      <c r="D351349" s="41" t="s">
        <v>1830</v>
      </c>
    </row>
    <row r="351350" spans="4:4" x14ac:dyDescent="0.3">
      <c r="D351350" s="41" t="s">
        <v>1831</v>
      </c>
    </row>
    <row r="351351" spans="4:4" x14ac:dyDescent="0.3">
      <c r="D351351" s="41" t="s">
        <v>1832</v>
      </c>
    </row>
    <row r="351352" spans="4:4" x14ac:dyDescent="0.3">
      <c r="D351352" s="41" t="s">
        <v>1833</v>
      </c>
    </row>
    <row r="351353" spans="4:4" x14ac:dyDescent="0.3">
      <c r="D351353" s="41" t="s">
        <v>1834</v>
      </c>
    </row>
    <row r="351354" spans="4:4" x14ac:dyDescent="0.3">
      <c r="D351354" s="41" t="s">
        <v>1835</v>
      </c>
    </row>
    <row r="351355" spans="4:4" x14ac:dyDescent="0.3">
      <c r="D351355" s="41" t="s">
        <v>1836</v>
      </c>
    </row>
    <row r="351356" spans="4:4" x14ac:dyDescent="0.3">
      <c r="D351356" s="41" t="s">
        <v>1837</v>
      </c>
    </row>
    <row r="351357" spans="4:4" x14ac:dyDescent="0.3">
      <c r="D351357" s="41" t="s">
        <v>1838</v>
      </c>
    </row>
    <row r="351358" spans="4:4" x14ac:dyDescent="0.3">
      <c r="D351358" s="41" t="s">
        <v>1839</v>
      </c>
    </row>
    <row r="351359" spans="4:4" x14ac:dyDescent="0.3">
      <c r="D351359" s="41" t="s">
        <v>1840</v>
      </c>
    </row>
    <row r="351360" spans="4:4" x14ac:dyDescent="0.3">
      <c r="D351360" s="41" t="s">
        <v>1841</v>
      </c>
    </row>
    <row r="351361" spans="4:4" x14ac:dyDescent="0.3">
      <c r="D351361" s="41" t="s">
        <v>1842</v>
      </c>
    </row>
    <row r="351362" spans="4:4" x14ac:dyDescent="0.3">
      <c r="D351362" s="41" t="s">
        <v>1843</v>
      </c>
    </row>
    <row r="351363" spans="4:4" x14ac:dyDescent="0.3">
      <c r="D351363" s="41" t="s">
        <v>1844</v>
      </c>
    </row>
    <row r="351364" spans="4:4" x14ac:dyDescent="0.3">
      <c r="D351364" s="41" t="s">
        <v>1845</v>
      </c>
    </row>
    <row r="351365" spans="4:4" x14ac:dyDescent="0.3">
      <c r="D351365" s="41" t="s">
        <v>1846</v>
      </c>
    </row>
    <row r="351366" spans="4:4" x14ac:dyDescent="0.3">
      <c r="D351366" s="41" t="s">
        <v>1847</v>
      </c>
    </row>
    <row r="351367" spans="4:4" x14ac:dyDescent="0.3">
      <c r="D351367" s="41" t="s">
        <v>1848</v>
      </c>
    </row>
    <row r="351368" spans="4:4" x14ac:dyDescent="0.3">
      <c r="D351368" s="41" t="s">
        <v>1849</v>
      </c>
    </row>
    <row r="351369" spans="4:4" x14ac:dyDescent="0.3">
      <c r="D351369" s="41" t="s">
        <v>1850</v>
      </c>
    </row>
    <row r="351370" spans="4:4" x14ac:dyDescent="0.3">
      <c r="D351370" s="41" t="s">
        <v>1851</v>
      </c>
    </row>
    <row r="351371" spans="4:4" x14ac:dyDescent="0.3">
      <c r="D351371" s="41" t="s">
        <v>1852</v>
      </c>
    </row>
    <row r="351372" spans="4:4" x14ac:dyDescent="0.3">
      <c r="D351372" s="41" t="s">
        <v>1853</v>
      </c>
    </row>
    <row r="351373" spans="4:4" x14ac:dyDescent="0.3">
      <c r="D351373" s="41" t="s">
        <v>1854</v>
      </c>
    </row>
    <row r="351374" spans="4:4" x14ac:dyDescent="0.3">
      <c r="D351374" s="41" t="s">
        <v>1855</v>
      </c>
    </row>
    <row r="351375" spans="4:4" x14ac:dyDescent="0.3">
      <c r="D351375" s="41" t="s">
        <v>1856</v>
      </c>
    </row>
    <row r="351376" spans="4:4" x14ac:dyDescent="0.3">
      <c r="D351376" s="41" t="s">
        <v>1857</v>
      </c>
    </row>
    <row r="351377" spans="4:4" x14ac:dyDescent="0.3">
      <c r="D351377" s="41" t="s">
        <v>1858</v>
      </c>
    </row>
    <row r="351378" spans="4:4" x14ac:dyDescent="0.3">
      <c r="D351378" s="41" t="s">
        <v>1859</v>
      </c>
    </row>
    <row r="351379" spans="4:4" x14ac:dyDescent="0.3">
      <c r="D351379" s="41" t="s">
        <v>1860</v>
      </c>
    </row>
    <row r="351380" spans="4:4" x14ac:dyDescent="0.3">
      <c r="D351380" s="41" t="s">
        <v>1861</v>
      </c>
    </row>
    <row r="351381" spans="4:4" x14ac:dyDescent="0.3">
      <c r="D351381" s="41" t="s">
        <v>1862</v>
      </c>
    </row>
    <row r="351382" spans="4:4" x14ac:dyDescent="0.3">
      <c r="D351382" s="41" t="s">
        <v>1863</v>
      </c>
    </row>
    <row r="351383" spans="4:4" x14ac:dyDescent="0.3">
      <c r="D351383" s="41" t="s">
        <v>1864</v>
      </c>
    </row>
    <row r="351384" spans="4:4" x14ac:dyDescent="0.3">
      <c r="D351384" s="41" t="s">
        <v>1865</v>
      </c>
    </row>
    <row r="351385" spans="4:4" x14ac:dyDescent="0.3">
      <c r="D351385" s="41" t="s">
        <v>1866</v>
      </c>
    </row>
    <row r="351386" spans="4:4" x14ac:dyDescent="0.3">
      <c r="D351386" s="41" t="s">
        <v>1867</v>
      </c>
    </row>
    <row r="351387" spans="4:4" x14ac:dyDescent="0.3">
      <c r="D351387" s="41" t="s">
        <v>1868</v>
      </c>
    </row>
    <row r="351388" spans="4:4" x14ac:dyDescent="0.3">
      <c r="D351388" s="41" t="s">
        <v>1869</v>
      </c>
    </row>
    <row r="351389" spans="4:4" x14ac:dyDescent="0.3">
      <c r="D351389" s="41" t="s">
        <v>1870</v>
      </c>
    </row>
    <row r="351390" spans="4:4" x14ac:dyDescent="0.3">
      <c r="D351390" s="41" t="s">
        <v>1871</v>
      </c>
    </row>
    <row r="351391" spans="4:4" x14ac:dyDescent="0.3">
      <c r="D351391" s="41" t="s">
        <v>1872</v>
      </c>
    </row>
    <row r="351392" spans="4:4" x14ac:dyDescent="0.3">
      <c r="D351392" s="41" t="s">
        <v>1873</v>
      </c>
    </row>
    <row r="351393" spans="4:4" x14ac:dyDescent="0.3">
      <c r="D351393" s="41" t="s">
        <v>1874</v>
      </c>
    </row>
    <row r="351394" spans="4:4" x14ac:dyDescent="0.3">
      <c r="D351394" s="41" t="s">
        <v>1875</v>
      </c>
    </row>
    <row r="351395" spans="4:4" x14ac:dyDescent="0.3">
      <c r="D351395" s="41" t="s">
        <v>1876</v>
      </c>
    </row>
    <row r="351396" spans="4:4" x14ac:dyDescent="0.3">
      <c r="D351396" s="41" t="s">
        <v>1877</v>
      </c>
    </row>
    <row r="351397" spans="4:4" x14ac:dyDescent="0.3">
      <c r="D351397" s="41" t="s">
        <v>1878</v>
      </c>
    </row>
    <row r="351398" spans="4:4" x14ac:dyDescent="0.3">
      <c r="D351398" s="41" t="s">
        <v>1879</v>
      </c>
    </row>
    <row r="351399" spans="4:4" x14ac:dyDescent="0.3">
      <c r="D351399" s="41" t="s">
        <v>1880</v>
      </c>
    </row>
    <row r="351400" spans="4:4" x14ac:dyDescent="0.3">
      <c r="D351400" s="41" t="s">
        <v>1881</v>
      </c>
    </row>
    <row r="351401" spans="4:4" x14ac:dyDescent="0.3">
      <c r="D351401" s="41" t="s">
        <v>1882</v>
      </c>
    </row>
    <row r="351402" spans="4:4" x14ac:dyDescent="0.3">
      <c r="D351402" s="41" t="s">
        <v>1883</v>
      </c>
    </row>
    <row r="351403" spans="4:4" x14ac:dyDescent="0.3">
      <c r="D351403" s="41" t="s">
        <v>1884</v>
      </c>
    </row>
    <row r="351404" spans="4:4" x14ac:dyDescent="0.3">
      <c r="D351404" s="41" t="s">
        <v>1885</v>
      </c>
    </row>
    <row r="351405" spans="4:4" x14ac:dyDescent="0.3">
      <c r="D351405" s="41" t="s">
        <v>1886</v>
      </c>
    </row>
    <row r="351406" spans="4:4" x14ac:dyDescent="0.3">
      <c r="D351406" s="41" t="s">
        <v>1887</v>
      </c>
    </row>
    <row r="351407" spans="4:4" x14ac:dyDescent="0.3">
      <c r="D351407" s="41" t="s">
        <v>1888</v>
      </c>
    </row>
    <row r="351408" spans="4:4" x14ac:dyDescent="0.3">
      <c r="D351408" s="41" t="s">
        <v>1889</v>
      </c>
    </row>
    <row r="351409" spans="4:4" x14ac:dyDescent="0.3">
      <c r="D351409" s="41" t="s">
        <v>1890</v>
      </c>
    </row>
    <row r="351410" spans="4:4" x14ac:dyDescent="0.3">
      <c r="D351410" s="41" t="s">
        <v>1891</v>
      </c>
    </row>
    <row r="351411" spans="4:4" x14ac:dyDescent="0.3">
      <c r="D351411" s="41" t="s">
        <v>1892</v>
      </c>
    </row>
    <row r="351412" spans="4:4" x14ac:dyDescent="0.3">
      <c r="D351412" s="41" t="s">
        <v>1893</v>
      </c>
    </row>
    <row r="351413" spans="4:4" x14ac:dyDescent="0.3">
      <c r="D351413" s="41" t="s">
        <v>1894</v>
      </c>
    </row>
    <row r="351414" spans="4:4" x14ac:dyDescent="0.3">
      <c r="D351414" s="41" t="s">
        <v>1895</v>
      </c>
    </row>
    <row r="351415" spans="4:4" x14ac:dyDescent="0.3">
      <c r="D351415" s="41" t="s">
        <v>1896</v>
      </c>
    </row>
    <row r="351416" spans="4:4" x14ac:dyDescent="0.3">
      <c r="D351416" s="41" t="s">
        <v>1897</v>
      </c>
    </row>
    <row r="351417" spans="4:4" x14ac:dyDescent="0.3">
      <c r="D351417" s="41" t="s">
        <v>1898</v>
      </c>
    </row>
    <row r="351418" spans="4:4" x14ac:dyDescent="0.3">
      <c r="D351418" s="41" t="s">
        <v>1899</v>
      </c>
    </row>
    <row r="351419" spans="4:4" x14ac:dyDescent="0.3">
      <c r="D351419" s="41" t="s">
        <v>1900</v>
      </c>
    </row>
    <row r="351420" spans="4:4" x14ac:dyDescent="0.3">
      <c r="D351420" s="41" t="s">
        <v>1901</v>
      </c>
    </row>
    <row r="351421" spans="4:4" x14ac:dyDescent="0.3">
      <c r="D351421" s="41" t="s">
        <v>1902</v>
      </c>
    </row>
    <row r="351422" spans="4:4" x14ac:dyDescent="0.3">
      <c r="D351422" s="41" t="s">
        <v>1903</v>
      </c>
    </row>
    <row r="351423" spans="4:4" x14ac:dyDescent="0.3">
      <c r="D351423" s="41" t="s">
        <v>1904</v>
      </c>
    </row>
    <row r="351424" spans="4:4" x14ac:dyDescent="0.3">
      <c r="D351424" s="41" t="s">
        <v>1905</v>
      </c>
    </row>
    <row r="351425" spans="4:4" x14ac:dyDescent="0.3">
      <c r="D351425" s="41" t="s">
        <v>1906</v>
      </c>
    </row>
    <row r="351426" spans="4:4" x14ac:dyDescent="0.3">
      <c r="D351426" s="41" t="s">
        <v>1907</v>
      </c>
    </row>
    <row r="351427" spans="4:4" x14ac:dyDescent="0.3">
      <c r="D351427" s="41" t="s">
        <v>1908</v>
      </c>
    </row>
    <row r="351428" spans="4:4" x14ac:dyDescent="0.3">
      <c r="D351428" s="41" t="s">
        <v>1909</v>
      </c>
    </row>
    <row r="351429" spans="4:4" x14ac:dyDescent="0.3">
      <c r="D351429" s="41" t="s">
        <v>1910</v>
      </c>
    </row>
    <row r="351430" spans="4:4" x14ac:dyDescent="0.3">
      <c r="D351430" s="41" t="s">
        <v>1911</v>
      </c>
    </row>
    <row r="351431" spans="4:4" x14ac:dyDescent="0.3">
      <c r="D351431" s="41" t="s">
        <v>1912</v>
      </c>
    </row>
    <row r="351432" spans="4:4" x14ac:dyDescent="0.3">
      <c r="D351432" s="41" t="s">
        <v>1913</v>
      </c>
    </row>
    <row r="351433" spans="4:4" x14ac:dyDescent="0.3">
      <c r="D351433" s="41" t="s">
        <v>1914</v>
      </c>
    </row>
    <row r="351434" spans="4:4" x14ac:dyDescent="0.3">
      <c r="D351434" s="41" t="s">
        <v>1915</v>
      </c>
    </row>
    <row r="351435" spans="4:4" x14ac:dyDescent="0.3">
      <c r="D351435" s="41" t="s">
        <v>1916</v>
      </c>
    </row>
    <row r="351436" spans="4:4" x14ac:dyDescent="0.3">
      <c r="D351436" s="41" t="s">
        <v>1917</v>
      </c>
    </row>
    <row r="351437" spans="4:4" x14ac:dyDescent="0.3">
      <c r="D351437" s="41" t="s">
        <v>1918</v>
      </c>
    </row>
    <row r="351438" spans="4:4" x14ac:dyDescent="0.3">
      <c r="D351438" s="41" t="s">
        <v>1919</v>
      </c>
    </row>
    <row r="351439" spans="4:4" x14ac:dyDescent="0.3">
      <c r="D351439" s="41" t="s">
        <v>1920</v>
      </c>
    </row>
    <row r="351440" spans="4:4" x14ac:dyDescent="0.3">
      <c r="D351440" s="41" t="s">
        <v>1921</v>
      </c>
    </row>
    <row r="351441" spans="4:4" x14ac:dyDescent="0.3">
      <c r="D351441" s="41" t="s">
        <v>1922</v>
      </c>
    </row>
    <row r="351442" spans="4:4" x14ac:dyDescent="0.3">
      <c r="D351442" s="41" t="s">
        <v>1923</v>
      </c>
    </row>
    <row r="351443" spans="4:4" x14ac:dyDescent="0.3">
      <c r="D351443" s="41" t="s">
        <v>1924</v>
      </c>
    </row>
    <row r="351444" spans="4:4" x14ac:dyDescent="0.3">
      <c r="D351444" s="41" t="s">
        <v>1925</v>
      </c>
    </row>
    <row r="351445" spans="4:4" x14ac:dyDescent="0.3">
      <c r="D351445" s="41" t="s">
        <v>1926</v>
      </c>
    </row>
    <row r="351446" spans="4:4" x14ac:dyDescent="0.3">
      <c r="D351446" s="41" t="s">
        <v>1927</v>
      </c>
    </row>
    <row r="351447" spans="4:4" x14ac:dyDescent="0.3">
      <c r="D351447" s="41" t="s">
        <v>1928</v>
      </c>
    </row>
    <row r="351448" spans="4:4" x14ac:dyDescent="0.3">
      <c r="D351448" s="41" t="s">
        <v>1929</v>
      </c>
    </row>
    <row r="351449" spans="4:4" x14ac:dyDescent="0.3">
      <c r="D351449" s="41" t="s">
        <v>1930</v>
      </c>
    </row>
    <row r="351450" spans="4:4" x14ac:dyDescent="0.3">
      <c r="D351450" s="41" t="s">
        <v>1931</v>
      </c>
    </row>
    <row r="351451" spans="4:4" x14ac:dyDescent="0.3">
      <c r="D351451" s="41" t="s">
        <v>1932</v>
      </c>
    </row>
    <row r="351452" spans="4:4" x14ac:dyDescent="0.3">
      <c r="D351452" s="41" t="s">
        <v>1933</v>
      </c>
    </row>
    <row r="351453" spans="4:4" x14ac:dyDescent="0.3">
      <c r="D351453" s="41" t="s">
        <v>1934</v>
      </c>
    </row>
    <row r="351454" spans="4:4" x14ac:dyDescent="0.3">
      <c r="D351454" s="41" t="s">
        <v>1935</v>
      </c>
    </row>
    <row r="351455" spans="4:4" x14ac:dyDescent="0.3">
      <c r="D351455" s="41" t="s">
        <v>1936</v>
      </c>
    </row>
    <row r="351456" spans="4:4" x14ac:dyDescent="0.3">
      <c r="D351456" s="41" t="s">
        <v>1937</v>
      </c>
    </row>
    <row r="351457" spans="4:4" x14ac:dyDescent="0.3">
      <c r="D351457" s="41" t="s">
        <v>1938</v>
      </c>
    </row>
    <row r="351458" spans="4:4" x14ac:dyDescent="0.3">
      <c r="D351458" s="41" t="s">
        <v>1939</v>
      </c>
    </row>
    <row r="351459" spans="4:4" x14ac:dyDescent="0.3">
      <c r="D351459" s="41" t="s">
        <v>1940</v>
      </c>
    </row>
    <row r="351460" spans="4:4" x14ac:dyDescent="0.3">
      <c r="D351460" s="41" t="s">
        <v>1941</v>
      </c>
    </row>
    <row r="351461" spans="4:4" x14ac:dyDescent="0.3">
      <c r="D351461" s="41" t="s">
        <v>1942</v>
      </c>
    </row>
    <row r="351462" spans="4:4" x14ac:dyDescent="0.3">
      <c r="D351462" s="41" t="s">
        <v>1943</v>
      </c>
    </row>
    <row r="351463" spans="4:4" x14ac:dyDescent="0.3">
      <c r="D351463" s="41" t="s">
        <v>1944</v>
      </c>
    </row>
    <row r="351464" spans="4:4" x14ac:dyDescent="0.3">
      <c r="D351464" s="41" t="s">
        <v>1945</v>
      </c>
    </row>
    <row r="351465" spans="4:4" x14ac:dyDescent="0.3">
      <c r="D351465" s="41" t="s">
        <v>1946</v>
      </c>
    </row>
    <row r="351466" spans="4:4" x14ac:dyDescent="0.3">
      <c r="D351466" s="41" t="s">
        <v>1947</v>
      </c>
    </row>
    <row r="351467" spans="4:4" x14ac:dyDescent="0.3">
      <c r="D351467" s="41" t="s">
        <v>1948</v>
      </c>
    </row>
    <row r="351468" spans="4:4" x14ac:dyDescent="0.3">
      <c r="D351468" s="41" t="s">
        <v>1949</v>
      </c>
    </row>
    <row r="351469" spans="4:4" x14ac:dyDescent="0.3">
      <c r="D351469" s="41" t="s">
        <v>1950</v>
      </c>
    </row>
    <row r="351470" spans="4:4" x14ac:dyDescent="0.3">
      <c r="D351470" s="41" t="s">
        <v>1951</v>
      </c>
    </row>
    <row r="351471" spans="4:4" x14ac:dyDescent="0.3">
      <c r="D351471" s="41" t="s">
        <v>1952</v>
      </c>
    </row>
    <row r="351472" spans="4:4" x14ac:dyDescent="0.3">
      <c r="D351472" s="41" t="s">
        <v>1953</v>
      </c>
    </row>
    <row r="351473" spans="4:4" x14ac:dyDescent="0.3">
      <c r="D351473" s="41" t="s">
        <v>1954</v>
      </c>
    </row>
    <row r="351474" spans="4:4" x14ac:dyDescent="0.3">
      <c r="D351474" s="41" t="s">
        <v>1955</v>
      </c>
    </row>
    <row r="351475" spans="4:4" x14ac:dyDescent="0.3">
      <c r="D351475" s="41" t="s">
        <v>1956</v>
      </c>
    </row>
    <row r="351476" spans="4:4" x14ac:dyDescent="0.3">
      <c r="D351476" s="41" t="s">
        <v>1957</v>
      </c>
    </row>
    <row r="351477" spans="4:4" x14ac:dyDescent="0.3">
      <c r="D351477" s="41" t="s">
        <v>1958</v>
      </c>
    </row>
    <row r="351478" spans="4:4" x14ac:dyDescent="0.3">
      <c r="D351478" s="41" t="s">
        <v>1959</v>
      </c>
    </row>
    <row r="351479" spans="4:4" x14ac:dyDescent="0.3">
      <c r="D351479" s="41" t="s">
        <v>1960</v>
      </c>
    </row>
    <row r="351480" spans="4:4" x14ac:dyDescent="0.3">
      <c r="D351480" s="41" t="s">
        <v>1961</v>
      </c>
    </row>
    <row r="351481" spans="4:4" x14ac:dyDescent="0.3">
      <c r="D351481" s="41" t="s">
        <v>1962</v>
      </c>
    </row>
    <row r="351482" spans="4:4" x14ac:dyDescent="0.3">
      <c r="D351482" s="41" t="s">
        <v>1963</v>
      </c>
    </row>
    <row r="351483" spans="4:4" x14ac:dyDescent="0.3">
      <c r="D351483" s="41" t="s">
        <v>1964</v>
      </c>
    </row>
    <row r="351484" spans="4:4" x14ac:dyDescent="0.3">
      <c r="D351484" s="41" t="s">
        <v>1965</v>
      </c>
    </row>
    <row r="351485" spans="4:4" x14ac:dyDescent="0.3">
      <c r="D351485" s="41" t="s">
        <v>1966</v>
      </c>
    </row>
    <row r="351486" spans="4:4" x14ac:dyDescent="0.3">
      <c r="D351486" s="41" t="s">
        <v>1967</v>
      </c>
    </row>
    <row r="351487" spans="4:4" x14ac:dyDescent="0.3">
      <c r="D351487" s="41" t="s">
        <v>1968</v>
      </c>
    </row>
    <row r="351488" spans="4:4" x14ac:dyDescent="0.3">
      <c r="D351488" s="41" t="s">
        <v>1969</v>
      </c>
    </row>
    <row r="351489" spans="4:4" x14ac:dyDescent="0.3">
      <c r="D351489" s="41" t="s">
        <v>1970</v>
      </c>
    </row>
    <row r="351490" spans="4:4" x14ac:dyDescent="0.3">
      <c r="D351490" s="41" t="s">
        <v>1971</v>
      </c>
    </row>
    <row r="351491" spans="4:4" x14ac:dyDescent="0.3">
      <c r="D351491" s="41" t="s">
        <v>1972</v>
      </c>
    </row>
    <row r="351492" spans="4:4" x14ac:dyDescent="0.3">
      <c r="D351492" s="41" t="s">
        <v>1973</v>
      </c>
    </row>
    <row r="351493" spans="4:4" x14ac:dyDescent="0.3">
      <c r="D351493" s="41" t="s">
        <v>1974</v>
      </c>
    </row>
    <row r="351494" spans="4:4" x14ac:dyDescent="0.3">
      <c r="D351494" s="41" t="s">
        <v>1975</v>
      </c>
    </row>
    <row r="351495" spans="4:4" x14ac:dyDescent="0.3">
      <c r="D351495" s="41" t="s">
        <v>1976</v>
      </c>
    </row>
    <row r="351496" spans="4:4" x14ac:dyDescent="0.3">
      <c r="D351496" s="41" t="s">
        <v>1977</v>
      </c>
    </row>
    <row r="351497" spans="4:4" x14ac:dyDescent="0.3">
      <c r="D351497" s="41" t="s">
        <v>1978</v>
      </c>
    </row>
    <row r="351498" spans="4:4" x14ac:dyDescent="0.3">
      <c r="D351498" s="41" t="s">
        <v>1979</v>
      </c>
    </row>
    <row r="351499" spans="4:4" x14ac:dyDescent="0.3">
      <c r="D351499" s="41" t="s">
        <v>1980</v>
      </c>
    </row>
    <row r="351500" spans="4:4" x14ac:dyDescent="0.3">
      <c r="D351500" s="41" t="s">
        <v>1981</v>
      </c>
    </row>
    <row r="351501" spans="4:4" x14ac:dyDescent="0.3">
      <c r="D351501" s="41" t="s">
        <v>1982</v>
      </c>
    </row>
    <row r="351502" spans="4:4" x14ac:dyDescent="0.3">
      <c r="D351502" s="41" t="s">
        <v>1983</v>
      </c>
    </row>
    <row r="351503" spans="4:4" x14ac:dyDescent="0.3">
      <c r="D351503" s="41" t="s">
        <v>1984</v>
      </c>
    </row>
    <row r="351504" spans="4:4" x14ac:dyDescent="0.3">
      <c r="D351504" s="41" t="s">
        <v>1985</v>
      </c>
    </row>
    <row r="351505" spans="4:4" x14ac:dyDescent="0.3">
      <c r="D351505" s="41" t="s">
        <v>1986</v>
      </c>
    </row>
    <row r="351506" spans="4:4" x14ac:dyDescent="0.3">
      <c r="D351506" s="41" t="s">
        <v>1987</v>
      </c>
    </row>
    <row r="351507" spans="4:4" x14ac:dyDescent="0.3">
      <c r="D351507" s="41" t="s">
        <v>1988</v>
      </c>
    </row>
    <row r="351508" spans="4:4" x14ac:dyDescent="0.3">
      <c r="D351508" s="41" t="s">
        <v>1989</v>
      </c>
    </row>
    <row r="351509" spans="4:4" x14ac:dyDescent="0.3">
      <c r="D351509" s="41" t="s">
        <v>1990</v>
      </c>
    </row>
    <row r="351510" spans="4:4" x14ac:dyDescent="0.3">
      <c r="D351510" s="41" t="s">
        <v>1991</v>
      </c>
    </row>
    <row r="351511" spans="4:4" x14ac:dyDescent="0.3">
      <c r="D351511" s="41" t="s">
        <v>1992</v>
      </c>
    </row>
    <row r="351512" spans="4:4" x14ac:dyDescent="0.3">
      <c r="D351512" s="41" t="s">
        <v>1993</v>
      </c>
    </row>
    <row r="351513" spans="4:4" x14ac:dyDescent="0.3">
      <c r="D351513" s="41" t="s">
        <v>1994</v>
      </c>
    </row>
    <row r="351514" spans="4:4" x14ac:dyDescent="0.3">
      <c r="D351514" s="41" t="s">
        <v>1995</v>
      </c>
    </row>
    <row r="351515" spans="4:4" x14ac:dyDescent="0.3">
      <c r="D351515" s="41" t="s">
        <v>1996</v>
      </c>
    </row>
    <row r="351516" spans="4:4" x14ac:dyDescent="0.3">
      <c r="D351516" s="41" t="s">
        <v>1997</v>
      </c>
    </row>
    <row r="351517" spans="4:4" x14ac:dyDescent="0.3">
      <c r="D351517" s="41" t="s">
        <v>1998</v>
      </c>
    </row>
    <row r="351518" spans="4:4" x14ac:dyDescent="0.3">
      <c r="D351518" s="41" t="s">
        <v>1999</v>
      </c>
    </row>
    <row r="351519" spans="4:4" x14ac:dyDescent="0.3">
      <c r="D351519" s="41" t="s">
        <v>2000</v>
      </c>
    </row>
    <row r="351520" spans="4:4" x14ac:dyDescent="0.3">
      <c r="D351520" s="41" t="s">
        <v>2001</v>
      </c>
    </row>
    <row r="351521" spans="4:4" x14ac:dyDescent="0.3">
      <c r="D351521" s="41" t="s">
        <v>2002</v>
      </c>
    </row>
    <row r="351522" spans="4:4" x14ac:dyDescent="0.3">
      <c r="D351522" s="41" t="s">
        <v>2003</v>
      </c>
    </row>
    <row r="351523" spans="4:4" x14ac:dyDescent="0.3">
      <c r="D351523" s="41" t="s">
        <v>2004</v>
      </c>
    </row>
    <row r="351524" spans="4:4" x14ac:dyDescent="0.3">
      <c r="D351524" s="41" t="s">
        <v>2005</v>
      </c>
    </row>
    <row r="351525" spans="4:4" x14ac:dyDescent="0.3">
      <c r="D351525" s="41" t="s">
        <v>2006</v>
      </c>
    </row>
    <row r="351526" spans="4:4" x14ac:dyDescent="0.3">
      <c r="D351526" s="41" t="s">
        <v>2007</v>
      </c>
    </row>
    <row r="351527" spans="4:4" x14ac:dyDescent="0.3">
      <c r="D351527" s="41" t="s">
        <v>2008</v>
      </c>
    </row>
    <row r="351528" spans="4:4" x14ac:dyDescent="0.3">
      <c r="D351528" s="41" t="s">
        <v>2009</v>
      </c>
    </row>
    <row r="351529" spans="4:4" x14ac:dyDescent="0.3">
      <c r="D351529" s="41" t="s">
        <v>2010</v>
      </c>
    </row>
    <row r="351530" spans="4:4" x14ac:dyDescent="0.3">
      <c r="D351530" s="41" t="s">
        <v>2011</v>
      </c>
    </row>
    <row r="351531" spans="4:4" x14ac:dyDescent="0.3">
      <c r="D351531" s="41" t="s">
        <v>2012</v>
      </c>
    </row>
    <row r="351532" spans="4:4" x14ac:dyDescent="0.3">
      <c r="D351532" s="41" t="s">
        <v>2013</v>
      </c>
    </row>
    <row r="351533" spans="4:4" x14ac:dyDescent="0.3">
      <c r="D351533" s="41" t="s">
        <v>2014</v>
      </c>
    </row>
    <row r="351534" spans="4:4" x14ac:dyDescent="0.3">
      <c r="D351534" s="41" t="s">
        <v>2015</v>
      </c>
    </row>
    <row r="351535" spans="4:4" x14ac:dyDescent="0.3">
      <c r="D351535" s="41" t="s">
        <v>2016</v>
      </c>
    </row>
    <row r="351536" spans="4:4" x14ac:dyDescent="0.3">
      <c r="D351536" s="41" t="s">
        <v>2017</v>
      </c>
    </row>
    <row r="351537" spans="4:4" x14ac:dyDescent="0.3">
      <c r="D351537" s="41" t="s">
        <v>2018</v>
      </c>
    </row>
    <row r="351538" spans="4:4" x14ac:dyDescent="0.3">
      <c r="D351538" s="41" t="s">
        <v>2019</v>
      </c>
    </row>
    <row r="351539" spans="4:4" x14ac:dyDescent="0.3">
      <c r="D351539" s="41" t="s">
        <v>2020</v>
      </c>
    </row>
    <row r="351540" spans="4:4" x14ac:dyDescent="0.3">
      <c r="D351540" s="41" t="s">
        <v>2021</v>
      </c>
    </row>
    <row r="351541" spans="4:4" x14ac:dyDescent="0.3">
      <c r="D351541" s="41" t="s">
        <v>2022</v>
      </c>
    </row>
    <row r="351542" spans="4:4" x14ac:dyDescent="0.3">
      <c r="D351542" s="41" t="s">
        <v>2023</v>
      </c>
    </row>
    <row r="351543" spans="4:4" x14ac:dyDescent="0.3">
      <c r="D351543" s="41" t="s">
        <v>2024</v>
      </c>
    </row>
    <row r="351544" spans="4:4" x14ac:dyDescent="0.3">
      <c r="D351544" s="41" t="s">
        <v>2025</v>
      </c>
    </row>
    <row r="351545" spans="4:4" x14ac:dyDescent="0.3">
      <c r="D351545" s="41" t="s">
        <v>2026</v>
      </c>
    </row>
    <row r="351546" spans="4:4" x14ac:dyDescent="0.3">
      <c r="D351546" s="41" t="s">
        <v>2027</v>
      </c>
    </row>
    <row r="351547" spans="4:4" x14ac:dyDescent="0.3">
      <c r="D351547" s="41" t="s">
        <v>2028</v>
      </c>
    </row>
    <row r="351548" spans="4:4" x14ac:dyDescent="0.3">
      <c r="D351548" s="41" t="s">
        <v>2029</v>
      </c>
    </row>
    <row r="351549" spans="4:4" x14ac:dyDescent="0.3">
      <c r="D351549" s="41" t="s">
        <v>2030</v>
      </c>
    </row>
    <row r="351550" spans="4:4" x14ac:dyDescent="0.3">
      <c r="D351550" s="41" t="s">
        <v>2031</v>
      </c>
    </row>
    <row r="351551" spans="4:4" x14ac:dyDescent="0.3">
      <c r="D351551" s="41" t="s">
        <v>2032</v>
      </c>
    </row>
    <row r="351552" spans="4:4" x14ac:dyDescent="0.3">
      <c r="D351552" s="41" t="s">
        <v>2033</v>
      </c>
    </row>
    <row r="351553" spans="4:4" x14ac:dyDescent="0.3">
      <c r="D351553" s="41" t="s">
        <v>2034</v>
      </c>
    </row>
    <row r="351554" spans="4:4" x14ac:dyDescent="0.3">
      <c r="D351554" s="41" t="s">
        <v>2035</v>
      </c>
    </row>
    <row r="351555" spans="4:4" x14ac:dyDescent="0.3">
      <c r="D351555" s="41" t="s">
        <v>2036</v>
      </c>
    </row>
    <row r="351556" spans="4:4" x14ac:dyDescent="0.3">
      <c r="D351556" s="41" t="s">
        <v>2037</v>
      </c>
    </row>
    <row r="351557" spans="4:4" x14ac:dyDescent="0.3">
      <c r="D351557" s="41" t="s">
        <v>2038</v>
      </c>
    </row>
    <row r="351558" spans="4:4" x14ac:dyDescent="0.3">
      <c r="D351558" s="41" t="s">
        <v>2039</v>
      </c>
    </row>
    <row r="351559" spans="4:4" x14ac:dyDescent="0.3">
      <c r="D351559" s="41" t="s">
        <v>2040</v>
      </c>
    </row>
    <row r="351560" spans="4:4" x14ac:dyDescent="0.3">
      <c r="D351560" s="41" t="s">
        <v>2041</v>
      </c>
    </row>
    <row r="351561" spans="4:4" x14ac:dyDescent="0.3">
      <c r="D351561" s="41" t="s">
        <v>2042</v>
      </c>
    </row>
    <row r="351562" spans="4:4" x14ac:dyDescent="0.3">
      <c r="D351562" s="41" t="s">
        <v>2043</v>
      </c>
    </row>
    <row r="351563" spans="4:4" x14ac:dyDescent="0.3">
      <c r="D351563" s="41" t="s">
        <v>2044</v>
      </c>
    </row>
    <row r="351564" spans="4:4" x14ac:dyDescent="0.3">
      <c r="D351564" s="41" t="s">
        <v>2045</v>
      </c>
    </row>
    <row r="351565" spans="4:4" x14ac:dyDescent="0.3">
      <c r="D351565" s="41" t="s">
        <v>2046</v>
      </c>
    </row>
    <row r="351566" spans="4:4" x14ac:dyDescent="0.3">
      <c r="D351566" s="41" t="s">
        <v>2047</v>
      </c>
    </row>
    <row r="351567" spans="4:4" x14ac:dyDescent="0.3">
      <c r="D351567" s="41" t="s">
        <v>2048</v>
      </c>
    </row>
    <row r="351568" spans="4:4" x14ac:dyDescent="0.3">
      <c r="D351568" s="41" t="s">
        <v>2049</v>
      </c>
    </row>
    <row r="351569" spans="4:4" x14ac:dyDescent="0.3">
      <c r="D351569" s="41" t="s">
        <v>2050</v>
      </c>
    </row>
    <row r="351570" spans="4:4" x14ac:dyDescent="0.3">
      <c r="D351570" s="41" t="s">
        <v>2051</v>
      </c>
    </row>
    <row r="351571" spans="4:4" x14ac:dyDescent="0.3">
      <c r="D351571" s="41" t="s">
        <v>2052</v>
      </c>
    </row>
    <row r="351572" spans="4:4" x14ac:dyDescent="0.3">
      <c r="D351572" s="41" t="s">
        <v>2053</v>
      </c>
    </row>
    <row r="351573" spans="4:4" x14ac:dyDescent="0.3">
      <c r="D351573" s="41" t="s">
        <v>2054</v>
      </c>
    </row>
    <row r="351574" spans="4:4" x14ac:dyDescent="0.3">
      <c r="D351574" s="41" t="s">
        <v>2055</v>
      </c>
    </row>
    <row r="351575" spans="4:4" x14ac:dyDescent="0.3">
      <c r="D351575" s="41" t="s">
        <v>2056</v>
      </c>
    </row>
    <row r="351576" spans="4:4" x14ac:dyDescent="0.3">
      <c r="D351576" s="41" t="s">
        <v>2057</v>
      </c>
    </row>
    <row r="351577" spans="4:4" x14ac:dyDescent="0.3">
      <c r="D351577" s="41" t="s">
        <v>2058</v>
      </c>
    </row>
    <row r="351578" spans="4:4" x14ac:dyDescent="0.3">
      <c r="D351578" s="41" t="s">
        <v>2059</v>
      </c>
    </row>
    <row r="351579" spans="4:4" x14ac:dyDescent="0.3">
      <c r="D351579" s="41" t="s">
        <v>2060</v>
      </c>
    </row>
    <row r="351580" spans="4:4" x14ac:dyDescent="0.3">
      <c r="D351580" s="41" t="s">
        <v>2061</v>
      </c>
    </row>
    <row r="351581" spans="4:4" x14ac:dyDescent="0.3">
      <c r="D351581" s="41" t="s">
        <v>2062</v>
      </c>
    </row>
    <row r="351582" spans="4:4" x14ac:dyDescent="0.3">
      <c r="D351582" s="41" t="s">
        <v>2063</v>
      </c>
    </row>
    <row r="351583" spans="4:4" x14ac:dyDescent="0.3">
      <c r="D351583" s="41" t="s">
        <v>2064</v>
      </c>
    </row>
    <row r="351584" spans="4:4" x14ac:dyDescent="0.3">
      <c r="D351584" s="41" t="s">
        <v>2065</v>
      </c>
    </row>
    <row r="351585" spans="4:4" x14ac:dyDescent="0.3">
      <c r="D351585" s="41" t="s">
        <v>2066</v>
      </c>
    </row>
    <row r="351586" spans="4:4" x14ac:dyDescent="0.3">
      <c r="D351586" s="41" t="s">
        <v>2067</v>
      </c>
    </row>
    <row r="351587" spans="4:4" x14ac:dyDescent="0.3">
      <c r="D351587" s="41" t="s">
        <v>2068</v>
      </c>
    </row>
    <row r="351588" spans="4:4" x14ac:dyDescent="0.3">
      <c r="D351588" s="41" t="s">
        <v>2069</v>
      </c>
    </row>
    <row r="351589" spans="4:4" x14ac:dyDescent="0.3">
      <c r="D351589" s="41" t="s">
        <v>2070</v>
      </c>
    </row>
    <row r="351590" spans="4:4" x14ac:dyDescent="0.3">
      <c r="D351590" s="41" t="s">
        <v>2071</v>
      </c>
    </row>
    <row r="351591" spans="4:4" x14ac:dyDescent="0.3">
      <c r="D351591" s="41" t="s">
        <v>2072</v>
      </c>
    </row>
    <row r="351592" spans="4:4" x14ac:dyDescent="0.3">
      <c r="D351592" s="41" t="s">
        <v>2073</v>
      </c>
    </row>
    <row r="351593" spans="4:4" x14ac:dyDescent="0.3">
      <c r="D351593" s="41" t="s">
        <v>2074</v>
      </c>
    </row>
    <row r="351594" spans="4:4" x14ac:dyDescent="0.3">
      <c r="D351594" s="41" t="s">
        <v>2075</v>
      </c>
    </row>
    <row r="351595" spans="4:4" x14ac:dyDescent="0.3">
      <c r="D351595" s="41" t="s">
        <v>2076</v>
      </c>
    </row>
    <row r="351596" spans="4:4" x14ac:dyDescent="0.3">
      <c r="D351596" s="41" t="s">
        <v>2077</v>
      </c>
    </row>
    <row r="351597" spans="4:4" x14ac:dyDescent="0.3">
      <c r="D351597" s="41" t="s">
        <v>2078</v>
      </c>
    </row>
    <row r="351598" spans="4:4" x14ac:dyDescent="0.3">
      <c r="D351598" s="41" t="s">
        <v>2079</v>
      </c>
    </row>
    <row r="351599" spans="4:4" x14ac:dyDescent="0.3">
      <c r="D351599" s="41" t="s">
        <v>2080</v>
      </c>
    </row>
    <row r="351600" spans="4:4" x14ac:dyDescent="0.3">
      <c r="D351600" s="41" t="s">
        <v>2081</v>
      </c>
    </row>
    <row r="351601" spans="4:4" x14ac:dyDescent="0.3">
      <c r="D351601" s="41" t="s">
        <v>2082</v>
      </c>
    </row>
    <row r="351602" spans="4:4" x14ac:dyDescent="0.3">
      <c r="D351602" s="41" t="s">
        <v>2083</v>
      </c>
    </row>
    <row r="351603" spans="4:4" x14ac:dyDescent="0.3">
      <c r="D351603" s="41" t="s">
        <v>2084</v>
      </c>
    </row>
    <row r="351604" spans="4:4" x14ac:dyDescent="0.3">
      <c r="D351604" s="41" t="s">
        <v>2085</v>
      </c>
    </row>
    <row r="351605" spans="4:4" x14ac:dyDescent="0.3">
      <c r="D351605" s="41" t="s">
        <v>2086</v>
      </c>
    </row>
    <row r="351606" spans="4:4" x14ac:dyDescent="0.3">
      <c r="D351606" s="41" t="s">
        <v>2087</v>
      </c>
    </row>
    <row r="351607" spans="4:4" x14ac:dyDescent="0.3">
      <c r="D351607" s="41" t="s">
        <v>2088</v>
      </c>
    </row>
    <row r="351608" spans="4:4" x14ac:dyDescent="0.3">
      <c r="D351608" s="41" t="s">
        <v>2089</v>
      </c>
    </row>
    <row r="351609" spans="4:4" x14ac:dyDescent="0.3">
      <c r="D351609" s="41" t="s">
        <v>2090</v>
      </c>
    </row>
    <row r="351610" spans="4:4" x14ac:dyDescent="0.3">
      <c r="D351610" s="41" t="s">
        <v>2091</v>
      </c>
    </row>
    <row r="351611" spans="4:4" x14ac:dyDescent="0.3">
      <c r="D351611" s="41" t="s">
        <v>2092</v>
      </c>
    </row>
    <row r="351612" spans="4:4" x14ac:dyDescent="0.3">
      <c r="D351612" s="41" t="s">
        <v>2093</v>
      </c>
    </row>
    <row r="351613" spans="4:4" x14ac:dyDescent="0.3">
      <c r="D351613" s="41" t="s">
        <v>2094</v>
      </c>
    </row>
    <row r="351614" spans="4:4" x14ac:dyDescent="0.3">
      <c r="D351614" s="41" t="s">
        <v>2095</v>
      </c>
    </row>
    <row r="351615" spans="4:4" x14ac:dyDescent="0.3">
      <c r="D351615" s="41" t="s">
        <v>2096</v>
      </c>
    </row>
    <row r="351616" spans="4:4" x14ac:dyDescent="0.3">
      <c r="D351616" s="41" t="s">
        <v>2097</v>
      </c>
    </row>
    <row r="351617" spans="4:4" x14ac:dyDescent="0.3">
      <c r="D351617" s="41" t="s">
        <v>2098</v>
      </c>
    </row>
    <row r="351618" spans="4:4" x14ac:dyDescent="0.3">
      <c r="D351618" s="41" t="s">
        <v>2099</v>
      </c>
    </row>
    <row r="351619" spans="4:4" x14ac:dyDescent="0.3">
      <c r="D351619" s="41" t="s">
        <v>2100</v>
      </c>
    </row>
    <row r="351620" spans="4:4" x14ac:dyDescent="0.3">
      <c r="D351620" s="41" t="s">
        <v>2101</v>
      </c>
    </row>
    <row r="351621" spans="4:4" x14ac:dyDescent="0.3">
      <c r="D351621" s="41" t="s">
        <v>2102</v>
      </c>
    </row>
    <row r="351622" spans="4:4" x14ac:dyDescent="0.3">
      <c r="D351622" s="41" t="s">
        <v>2103</v>
      </c>
    </row>
    <row r="351623" spans="4:4" x14ac:dyDescent="0.3">
      <c r="D351623" s="41" t="s">
        <v>2104</v>
      </c>
    </row>
    <row r="351624" spans="4:4" x14ac:dyDescent="0.3">
      <c r="D351624" s="41" t="s">
        <v>2105</v>
      </c>
    </row>
    <row r="351625" spans="4:4" x14ac:dyDescent="0.3">
      <c r="D351625" s="41" t="s">
        <v>2106</v>
      </c>
    </row>
    <row r="351626" spans="4:4" x14ac:dyDescent="0.3">
      <c r="D351626" s="41" t="s">
        <v>2107</v>
      </c>
    </row>
    <row r="351627" spans="4:4" x14ac:dyDescent="0.3">
      <c r="D351627" s="41" t="s">
        <v>2108</v>
      </c>
    </row>
    <row r="351628" spans="4:4" x14ac:dyDescent="0.3">
      <c r="D351628" s="41" t="s">
        <v>2109</v>
      </c>
    </row>
    <row r="351629" spans="4:4" x14ac:dyDescent="0.3">
      <c r="D351629" s="41" t="s">
        <v>2110</v>
      </c>
    </row>
    <row r="351630" spans="4:4" x14ac:dyDescent="0.3">
      <c r="D351630" s="41" t="s">
        <v>2111</v>
      </c>
    </row>
    <row r="351631" spans="4:4" x14ac:dyDescent="0.3">
      <c r="D351631" s="41" t="s">
        <v>2112</v>
      </c>
    </row>
    <row r="351632" spans="4:4" x14ac:dyDescent="0.3">
      <c r="D351632" s="41" t="s">
        <v>2113</v>
      </c>
    </row>
    <row r="351633" spans="4:4" x14ac:dyDescent="0.3">
      <c r="D351633" s="41" t="s">
        <v>2114</v>
      </c>
    </row>
    <row r="351634" spans="4:4" x14ac:dyDescent="0.3">
      <c r="D351634" s="41" t="s">
        <v>2115</v>
      </c>
    </row>
    <row r="351635" spans="4:4" x14ac:dyDescent="0.3">
      <c r="D351635" s="41" t="s">
        <v>2116</v>
      </c>
    </row>
    <row r="351636" spans="4:4" x14ac:dyDescent="0.3">
      <c r="D351636" s="41" t="s">
        <v>2117</v>
      </c>
    </row>
    <row r="351637" spans="4:4" x14ac:dyDescent="0.3">
      <c r="D351637" s="41" t="s">
        <v>2118</v>
      </c>
    </row>
    <row r="351638" spans="4:4" x14ac:dyDescent="0.3">
      <c r="D351638" s="41" t="s">
        <v>2119</v>
      </c>
    </row>
    <row r="351639" spans="4:4" x14ac:dyDescent="0.3">
      <c r="D351639" s="41" t="s">
        <v>2120</v>
      </c>
    </row>
    <row r="351640" spans="4:4" x14ac:dyDescent="0.3">
      <c r="D351640" s="41" t="s">
        <v>2121</v>
      </c>
    </row>
    <row r="351641" spans="4:4" x14ac:dyDescent="0.3">
      <c r="D351641" s="41" t="s">
        <v>2122</v>
      </c>
    </row>
    <row r="351642" spans="4:4" x14ac:dyDescent="0.3">
      <c r="D351642" s="41" t="s">
        <v>2123</v>
      </c>
    </row>
    <row r="351643" spans="4:4" x14ac:dyDescent="0.3">
      <c r="D351643" s="41" t="s">
        <v>2124</v>
      </c>
    </row>
    <row r="351644" spans="4:4" x14ac:dyDescent="0.3">
      <c r="D351644" s="41" t="s">
        <v>2125</v>
      </c>
    </row>
    <row r="351645" spans="4:4" x14ac:dyDescent="0.3">
      <c r="D351645" s="41" t="s">
        <v>2126</v>
      </c>
    </row>
    <row r="351646" spans="4:4" x14ac:dyDescent="0.3">
      <c r="D351646" s="41" t="s">
        <v>2127</v>
      </c>
    </row>
    <row r="351647" spans="4:4" x14ac:dyDescent="0.3">
      <c r="D351647" s="41" t="s">
        <v>2128</v>
      </c>
    </row>
    <row r="351648" spans="4:4" x14ac:dyDescent="0.3">
      <c r="D351648" s="41" t="s">
        <v>2129</v>
      </c>
    </row>
    <row r="351649" spans="4:4" x14ac:dyDescent="0.3">
      <c r="D351649" s="41" t="s">
        <v>2130</v>
      </c>
    </row>
    <row r="351650" spans="4:4" x14ac:dyDescent="0.3">
      <c r="D351650" s="41" t="s">
        <v>2131</v>
      </c>
    </row>
    <row r="351651" spans="4:4" x14ac:dyDescent="0.3">
      <c r="D351651" s="41" t="s">
        <v>2132</v>
      </c>
    </row>
    <row r="351652" spans="4:4" x14ac:dyDescent="0.3">
      <c r="D351652" s="41" t="s">
        <v>2133</v>
      </c>
    </row>
    <row r="351653" spans="4:4" x14ac:dyDescent="0.3">
      <c r="D351653" s="41" t="s">
        <v>2134</v>
      </c>
    </row>
    <row r="351654" spans="4:4" x14ac:dyDescent="0.3">
      <c r="D351654" s="41" t="s">
        <v>2135</v>
      </c>
    </row>
    <row r="351655" spans="4:4" x14ac:dyDescent="0.3">
      <c r="D351655" s="41" t="s">
        <v>2136</v>
      </c>
    </row>
    <row r="351656" spans="4:4" x14ac:dyDescent="0.3">
      <c r="D351656" s="41" t="s">
        <v>2137</v>
      </c>
    </row>
    <row r="351657" spans="4:4" x14ac:dyDescent="0.3">
      <c r="D351657" s="41" t="s">
        <v>2138</v>
      </c>
    </row>
    <row r="351658" spans="4:4" x14ac:dyDescent="0.3">
      <c r="D351658" s="41" t="s">
        <v>2139</v>
      </c>
    </row>
    <row r="351659" spans="4:4" x14ac:dyDescent="0.3">
      <c r="D351659" s="41" t="s">
        <v>2140</v>
      </c>
    </row>
    <row r="351660" spans="4:4" x14ac:dyDescent="0.3">
      <c r="D351660" s="41" t="s">
        <v>2141</v>
      </c>
    </row>
    <row r="351661" spans="4:4" x14ac:dyDescent="0.3">
      <c r="D351661" s="41" t="s">
        <v>2142</v>
      </c>
    </row>
    <row r="351662" spans="4:4" x14ac:dyDescent="0.3">
      <c r="D351662" s="41" t="s">
        <v>2143</v>
      </c>
    </row>
    <row r="351663" spans="4:4" x14ac:dyDescent="0.3">
      <c r="D351663" s="41" t="s">
        <v>2144</v>
      </c>
    </row>
    <row r="351664" spans="4:4" x14ac:dyDescent="0.3">
      <c r="D351664" s="41" t="s">
        <v>2145</v>
      </c>
    </row>
    <row r="351665" spans="4:4" x14ac:dyDescent="0.3">
      <c r="D351665" s="41" t="s">
        <v>2146</v>
      </c>
    </row>
    <row r="351666" spans="4:4" x14ac:dyDescent="0.3">
      <c r="D351666" s="41" t="s">
        <v>2147</v>
      </c>
    </row>
    <row r="351667" spans="4:4" x14ac:dyDescent="0.3">
      <c r="D351667" s="41" t="s">
        <v>2148</v>
      </c>
    </row>
    <row r="351668" spans="4:4" x14ac:dyDescent="0.3">
      <c r="D351668" s="41" t="s">
        <v>2149</v>
      </c>
    </row>
    <row r="351669" spans="4:4" x14ac:dyDescent="0.3">
      <c r="D351669" s="41" t="s">
        <v>2150</v>
      </c>
    </row>
    <row r="351670" spans="4:4" x14ac:dyDescent="0.3">
      <c r="D351670" s="41" t="s">
        <v>2151</v>
      </c>
    </row>
    <row r="351671" spans="4:4" x14ac:dyDescent="0.3">
      <c r="D351671" s="41" t="s">
        <v>2152</v>
      </c>
    </row>
    <row r="351672" spans="4:4" x14ac:dyDescent="0.3">
      <c r="D351672" s="41" t="s">
        <v>2153</v>
      </c>
    </row>
    <row r="351673" spans="4:4" x14ac:dyDescent="0.3">
      <c r="D351673" s="41" t="s">
        <v>2154</v>
      </c>
    </row>
    <row r="351674" spans="4:4" x14ac:dyDescent="0.3">
      <c r="D351674" s="41" t="s">
        <v>2155</v>
      </c>
    </row>
    <row r="351675" spans="4:4" x14ac:dyDescent="0.3">
      <c r="D351675" s="41" t="s">
        <v>2156</v>
      </c>
    </row>
    <row r="351676" spans="4:4" x14ac:dyDescent="0.3">
      <c r="D351676" s="41" t="s">
        <v>2157</v>
      </c>
    </row>
    <row r="351677" spans="4:4" x14ac:dyDescent="0.3">
      <c r="D351677" s="41" t="s">
        <v>2158</v>
      </c>
    </row>
    <row r="351678" spans="4:4" x14ac:dyDescent="0.3">
      <c r="D351678" s="41" t="s">
        <v>2159</v>
      </c>
    </row>
    <row r="351679" spans="4:4" x14ac:dyDescent="0.3">
      <c r="D351679" s="41" t="s">
        <v>2160</v>
      </c>
    </row>
    <row r="351680" spans="4:4" x14ac:dyDescent="0.3">
      <c r="D351680" s="41" t="s">
        <v>2161</v>
      </c>
    </row>
    <row r="351681" spans="4:4" x14ac:dyDescent="0.3">
      <c r="D351681" s="41" t="s">
        <v>2162</v>
      </c>
    </row>
    <row r="351682" spans="4:4" x14ac:dyDescent="0.3">
      <c r="D351682" s="41" t="s">
        <v>2163</v>
      </c>
    </row>
    <row r="351683" spans="4:4" x14ac:dyDescent="0.3">
      <c r="D351683" s="41" t="s">
        <v>2164</v>
      </c>
    </row>
    <row r="351684" spans="4:4" x14ac:dyDescent="0.3">
      <c r="D351684" s="41" t="s">
        <v>2165</v>
      </c>
    </row>
    <row r="351685" spans="4:4" x14ac:dyDescent="0.3">
      <c r="D351685" s="41" t="s">
        <v>2166</v>
      </c>
    </row>
    <row r="351686" spans="4:4" x14ac:dyDescent="0.3">
      <c r="D351686" s="41" t="s">
        <v>2167</v>
      </c>
    </row>
    <row r="351687" spans="4:4" x14ac:dyDescent="0.3">
      <c r="D351687" s="41" t="s">
        <v>2168</v>
      </c>
    </row>
    <row r="351688" spans="4:4" x14ac:dyDescent="0.3">
      <c r="D351688" s="41" t="s">
        <v>2169</v>
      </c>
    </row>
    <row r="351689" spans="4:4" x14ac:dyDescent="0.3">
      <c r="D351689" s="41" t="s">
        <v>2170</v>
      </c>
    </row>
    <row r="351690" spans="4:4" x14ac:dyDescent="0.3">
      <c r="D351690" s="41" t="s">
        <v>2171</v>
      </c>
    </row>
    <row r="351691" spans="4:4" x14ac:dyDescent="0.3">
      <c r="D351691" s="41" t="s">
        <v>2172</v>
      </c>
    </row>
    <row r="351692" spans="4:4" x14ac:dyDescent="0.3">
      <c r="D351692" s="41" t="s">
        <v>2173</v>
      </c>
    </row>
    <row r="351693" spans="4:4" x14ac:dyDescent="0.3">
      <c r="D351693" s="41" t="s">
        <v>2174</v>
      </c>
    </row>
    <row r="351694" spans="4:4" x14ac:dyDescent="0.3">
      <c r="D351694" s="41" t="s">
        <v>2175</v>
      </c>
    </row>
    <row r="351695" spans="4:4" x14ac:dyDescent="0.3">
      <c r="D351695" s="41" t="s">
        <v>2176</v>
      </c>
    </row>
    <row r="351696" spans="4:4" x14ac:dyDescent="0.3">
      <c r="D351696" s="41" t="s">
        <v>2177</v>
      </c>
    </row>
    <row r="351697" spans="4:4" x14ac:dyDescent="0.3">
      <c r="D351697" s="41" t="s">
        <v>2178</v>
      </c>
    </row>
    <row r="351698" spans="4:4" x14ac:dyDescent="0.3">
      <c r="D351698" s="41" t="s">
        <v>2179</v>
      </c>
    </row>
    <row r="351699" spans="4:4" x14ac:dyDescent="0.3">
      <c r="D351699" s="41" t="s">
        <v>2180</v>
      </c>
    </row>
    <row r="351700" spans="4:4" x14ac:dyDescent="0.3">
      <c r="D351700" s="41" t="s">
        <v>2181</v>
      </c>
    </row>
    <row r="351701" spans="4:4" x14ac:dyDescent="0.3">
      <c r="D351701" s="41" t="s">
        <v>2182</v>
      </c>
    </row>
    <row r="351702" spans="4:4" x14ac:dyDescent="0.3">
      <c r="D351702" s="41" t="s">
        <v>2183</v>
      </c>
    </row>
    <row r="351703" spans="4:4" x14ac:dyDescent="0.3">
      <c r="D351703" s="41" t="s">
        <v>2184</v>
      </c>
    </row>
    <row r="351704" spans="4:4" x14ac:dyDescent="0.3">
      <c r="D351704" s="41" t="s">
        <v>2185</v>
      </c>
    </row>
    <row r="351705" spans="4:4" x14ac:dyDescent="0.3">
      <c r="D351705" s="41" t="s">
        <v>2186</v>
      </c>
    </row>
    <row r="351706" spans="4:4" x14ac:dyDescent="0.3">
      <c r="D351706" s="41" t="s">
        <v>2187</v>
      </c>
    </row>
    <row r="351707" spans="4:4" x14ac:dyDescent="0.3">
      <c r="D351707" s="41" t="s">
        <v>2188</v>
      </c>
    </row>
    <row r="351708" spans="4:4" x14ac:dyDescent="0.3">
      <c r="D351708" s="41" t="s">
        <v>2189</v>
      </c>
    </row>
    <row r="351709" spans="4:4" x14ac:dyDescent="0.3">
      <c r="D351709" s="41" t="s">
        <v>2190</v>
      </c>
    </row>
    <row r="351710" spans="4:4" x14ac:dyDescent="0.3">
      <c r="D351710" s="41" t="s">
        <v>2191</v>
      </c>
    </row>
    <row r="351711" spans="4:4" x14ac:dyDescent="0.3">
      <c r="D351711" s="41" t="s">
        <v>2192</v>
      </c>
    </row>
    <row r="351712" spans="4:4" x14ac:dyDescent="0.3">
      <c r="D351712" s="41" t="s">
        <v>2193</v>
      </c>
    </row>
    <row r="351713" spans="4:4" x14ac:dyDescent="0.3">
      <c r="D351713" s="41" t="s">
        <v>2194</v>
      </c>
    </row>
    <row r="351714" spans="4:4" x14ac:dyDescent="0.3">
      <c r="D351714" s="41" t="s">
        <v>2195</v>
      </c>
    </row>
    <row r="351715" spans="4:4" x14ac:dyDescent="0.3">
      <c r="D351715" s="41" t="s">
        <v>2196</v>
      </c>
    </row>
    <row r="351716" spans="4:4" x14ac:dyDescent="0.3">
      <c r="D351716" s="41" t="s">
        <v>2197</v>
      </c>
    </row>
    <row r="351717" spans="4:4" x14ac:dyDescent="0.3">
      <c r="D351717" s="41" t="s">
        <v>2198</v>
      </c>
    </row>
    <row r="351718" spans="4:4" x14ac:dyDescent="0.3">
      <c r="D351718" s="41" t="s">
        <v>2199</v>
      </c>
    </row>
    <row r="351719" spans="4:4" x14ac:dyDescent="0.3">
      <c r="D351719" s="41" t="s">
        <v>2200</v>
      </c>
    </row>
    <row r="351720" spans="4:4" x14ac:dyDescent="0.3">
      <c r="D351720" s="41" t="s">
        <v>2201</v>
      </c>
    </row>
    <row r="351721" spans="4:4" x14ac:dyDescent="0.3">
      <c r="D351721" s="41" t="s">
        <v>2202</v>
      </c>
    </row>
    <row r="351722" spans="4:4" x14ac:dyDescent="0.3">
      <c r="D351722" s="41" t="s">
        <v>2203</v>
      </c>
    </row>
    <row r="351723" spans="4:4" x14ac:dyDescent="0.3">
      <c r="D351723" s="41" t="s">
        <v>2204</v>
      </c>
    </row>
    <row r="351724" spans="4:4" x14ac:dyDescent="0.3">
      <c r="D351724" s="41" t="s">
        <v>2205</v>
      </c>
    </row>
    <row r="351725" spans="4:4" x14ac:dyDescent="0.3">
      <c r="D351725" s="41" t="s">
        <v>2206</v>
      </c>
    </row>
    <row r="351726" spans="4:4" x14ac:dyDescent="0.3">
      <c r="D351726" s="41" t="s">
        <v>2207</v>
      </c>
    </row>
    <row r="351727" spans="4:4" x14ac:dyDescent="0.3">
      <c r="D351727" s="41" t="s">
        <v>2208</v>
      </c>
    </row>
    <row r="351728" spans="4:4" x14ac:dyDescent="0.3">
      <c r="D351728" s="41" t="s">
        <v>2209</v>
      </c>
    </row>
    <row r="351729" spans="4:4" x14ac:dyDescent="0.3">
      <c r="D351729" s="41" t="s">
        <v>2210</v>
      </c>
    </row>
    <row r="351730" spans="4:4" x14ac:dyDescent="0.3">
      <c r="D351730" s="41" t="s">
        <v>2211</v>
      </c>
    </row>
    <row r="351731" spans="4:4" x14ac:dyDescent="0.3">
      <c r="D351731" s="41" t="s">
        <v>2212</v>
      </c>
    </row>
    <row r="351732" spans="4:4" x14ac:dyDescent="0.3">
      <c r="D351732" s="41" t="s">
        <v>2213</v>
      </c>
    </row>
    <row r="351733" spans="4:4" x14ac:dyDescent="0.3">
      <c r="D351733" s="41" t="s">
        <v>2214</v>
      </c>
    </row>
    <row r="351734" spans="4:4" x14ac:dyDescent="0.3">
      <c r="D351734" s="41" t="s">
        <v>2215</v>
      </c>
    </row>
    <row r="351735" spans="4:4" x14ac:dyDescent="0.3">
      <c r="D351735" s="41" t="s">
        <v>2216</v>
      </c>
    </row>
    <row r="351736" spans="4:4" x14ac:dyDescent="0.3">
      <c r="D351736" s="41" t="s">
        <v>2217</v>
      </c>
    </row>
    <row r="351737" spans="4:4" x14ac:dyDescent="0.3">
      <c r="D351737" s="41" t="s">
        <v>2218</v>
      </c>
    </row>
    <row r="351738" spans="4:4" x14ac:dyDescent="0.3">
      <c r="D351738" s="41" t="s">
        <v>2219</v>
      </c>
    </row>
    <row r="351739" spans="4:4" x14ac:dyDescent="0.3">
      <c r="D351739" s="41" t="s">
        <v>2220</v>
      </c>
    </row>
    <row r="351740" spans="4:4" x14ac:dyDescent="0.3">
      <c r="D351740" s="41" t="s">
        <v>2221</v>
      </c>
    </row>
    <row r="351741" spans="4:4" x14ac:dyDescent="0.3">
      <c r="D351741" s="41" t="s">
        <v>2222</v>
      </c>
    </row>
    <row r="351742" spans="4:4" x14ac:dyDescent="0.3">
      <c r="D351742" s="41" t="s">
        <v>2223</v>
      </c>
    </row>
    <row r="351743" spans="4:4" x14ac:dyDescent="0.3">
      <c r="D351743" s="41" t="s">
        <v>2224</v>
      </c>
    </row>
    <row r="351744" spans="4:4" x14ac:dyDescent="0.3">
      <c r="D351744" s="41" t="s">
        <v>2225</v>
      </c>
    </row>
    <row r="351745" spans="4:4" x14ac:dyDescent="0.3">
      <c r="D351745" s="41" t="s">
        <v>2226</v>
      </c>
    </row>
    <row r="351746" spans="4:4" x14ac:dyDescent="0.3">
      <c r="D351746" s="41" t="s">
        <v>2227</v>
      </c>
    </row>
    <row r="351747" spans="4:4" x14ac:dyDescent="0.3">
      <c r="D351747" s="41" t="s">
        <v>2228</v>
      </c>
    </row>
    <row r="351748" spans="4:4" x14ac:dyDescent="0.3">
      <c r="D351748" s="41" t="s">
        <v>2229</v>
      </c>
    </row>
    <row r="351749" spans="4:4" x14ac:dyDescent="0.3">
      <c r="D351749" s="41" t="s">
        <v>2230</v>
      </c>
    </row>
    <row r="351750" spans="4:4" x14ac:dyDescent="0.3">
      <c r="D351750" s="41" t="s">
        <v>2231</v>
      </c>
    </row>
    <row r="351751" spans="4:4" x14ac:dyDescent="0.3">
      <c r="D351751" s="41" t="s">
        <v>2232</v>
      </c>
    </row>
    <row r="351752" spans="4:4" x14ac:dyDescent="0.3">
      <c r="D351752" s="41" t="s">
        <v>2233</v>
      </c>
    </row>
    <row r="351753" spans="4:4" x14ac:dyDescent="0.3">
      <c r="D351753" s="41" t="s">
        <v>2234</v>
      </c>
    </row>
    <row r="351754" spans="4:4" x14ac:dyDescent="0.3">
      <c r="D351754" s="41" t="s">
        <v>2235</v>
      </c>
    </row>
    <row r="351755" spans="4:4" x14ac:dyDescent="0.3">
      <c r="D351755" s="41" t="s">
        <v>2236</v>
      </c>
    </row>
    <row r="351756" spans="4:4" x14ac:dyDescent="0.3">
      <c r="D351756" s="41" t="s">
        <v>2237</v>
      </c>
    </row>
    <row r="351757" spans="4:4" x14ac:dyDescent="0.3">
      <c r="D351757" s="41" t="s">
        <v>2238</v>
      </c>
    </row>
    <row r="351758" spans="4:4" x14ac:dyDescent="0.3">
      <c r="D351758" s="41" t="s">
        <v>2239</v>
      </c>
    </row>
    <row r="351759" spans="4:4" x14ac:dyDescent="0.3">
      <c r="D351759" s="41" t="s">
        <v>2240</v>
      </c>
    </row>
    <row r="351760" spans="4:4" x14ac:dyDescent="0.3">
      <c r="D351760" s="41" t="s">
        <v>2241</v>
      </c>
    </row>
    <row r="351761" spans="4:4" x14ac:dyDescent="0.3">
      <c r="D351761" s="41" t="s">
        <v>2242</v>
      </c>
    </row>
    <row r="351762" spans="4:4" x14ac:dyDescent="0.3">
      <c r="D351762" s="41" t="s">
        <v>2243</v>
      </c>
    </row>
    <row r="351763" spans="4:4" x14ac:dyDescent="0.3">
      <c r="D351763" s="41" t="s">
        <v>2244</v>
      </c>
    </row>
    <row r="351764" spans="4:4" x14ac:dyDescent="0.3">
      <c r="D351764" s="41" t="s">
        <v>2245</v>
      </c>
    </row>
    <row r="351765" spans="4:4" x14ac:dyDescent="0.3">
      <c r="D351765" s="41" t="s">
        <v>2246</v>
      </c>
    </row>
    <row r="351766" spans="4:4" x14ac:dyDescent="0.3">
      <c r="D351766" s="41" t="s">
        <v>2247</v>
      </c>
    </row>
    <row r="351767" spans="4:4" x14ac:dyDescent="0.3">
      <c r="D351767" s="41" t="s">
        <v>2248</v>
      </c>
    </row>
    <row r="351768" spans="4:4" x14ac:dyDescent="0.3">
      <c r="D351768" s="41" t="s">
        <v>2249</v>
      </c>
    </row>
    <row r="351769" spans="4:4" x14ac:dyDescent="0.3">
      <c r="D351769" s="41" t="s">
        <v>2250</v>
      </c>
    </row>
    <row r="351770" spans="4:4" x14ac:dyDescent="0.3">
      <c r="D351770" s="41" t="s">
        <v>2251</v>
      </c>
    </row>
    <row r="351771" spans="4:4" x14ac:dyDescent="0.3">
      <c r="D351771" s="41" t="s">
        <v>2252</v>
      </c>
    </row>
    <row r="351772" spans="4:4" x14ac:dyDescent="0.3">
      <c r="D351772" s="41" t="s">
        <v>2253</v>
      </c>
    </row>
    <row r="351773" spans="4:4" x14ac:dyDescent="0.3">
      <c r="D351773" s="41" t="s">
        <v>2254</v>
      </c>
    </row>
    <row r="351774" spans="4:4" x14ac:dyDescent="0.3">
      <c r="D351774" s="41" t="s">
        <v>2255</v>
      </c>
    </row>
    <row r="351775" spans="4:4" x14ac:dyDescent="0.3">
      <c r="D351775" s="41" t="s">
        <v>2256</v>
      </c>
    </row>
    <row r="351776" spans="4:4" x14ac:dyDescent="0.3">
      <c r="D351776" s="41" t="s">
        <v>2257</v>
      </c>
    </row>
    <row r="351777" spans="4:4" x14ac:dyDescent="0.3">
      <c r="D351777" s="41" t="s">
        <v>2258</v>
      </c>
    </row>
    <row r="351778" spans="4:4" x14ac:dyDescent="0.3">
      <c r="D351778" s="41" t="s">
        <v>2259</v>
      </c>
    </row>
    <row r="351779" spans="4:4" x14ac:dyDescent="0.3">
      <c r="D351779" s="41" t="s">
        <v>2260</v>
      </c>
    </row>
    <row r="351780" spans="4:4" x14ac:dyDescent="0.3">
      <c r="D351780" s="41" t="s">
        <v>2261</v>
      </c>
    </row>
    <row r="351781" spans="4:4" x14ac:dyDescent="0.3">
      <c r="D351781" s="41" t="s">
        <v>2262</v>
      </c>
    </row>
    <row r="351782" spans="4:4" x14ac:dyDescent="0.3">
      <c r="D351782" s="41" t="s">
        <v>2263</v>
      </c>
    </row>
    <row r="351783" spans="4:4" x14ac:dyDescent="0.3">
      <c r="D351783" s="41" t="s">
        <v>2264</v>
      </c>
    </row>
    <row r="351784" spans="4:4" x14ac:dyDescent="0.3">
      <c r="D351784" s="41" t="s">
        <v>2265</v>
      </c>
    </row>
    <row r="351785" spans="4:4" x14ac:dyDescent="0.3">
      <c r="D351785" s="41" t="s">
        <v>2266</v>
      </c>
    </row>
    <row r="351786" spans="4:4" x14ac:dyDescent="0.3">
      <c r="D351786" s="41" t="s">
        <v>2267</v>
      </c>
    </row>
    <row r="351787" spans="4:4" x14ac:dyDescent="0.3">
      <c r="D351787" s="41" t="s">
        <v>2268</v>
      </c>
    </row>
    <row r="351788" spans="4:4" x14ac:dyDescent="0.3">
      <c r="D351788" s="41" t="s">
        <v>2269</v>
      </c>
    </row>
    <row r="351789" spans="4:4" x14ac:dyDescent="0.3">
      <c r="D351789" s="41" t="s">
        <v>2270</v>
      </c>
    </row>
    <row r="351790" spans="4:4" x14ac:dyDescent="0.3">
      <c r="D351790" s="41" t="s">
        <v>2271</v>
      </c>
    </row>
    <row r="351791" spans="4:4" x14ac:dyDescent="0.3">
      <c r="D351791" s="41" t="s">
        <v>2272</v>
      </c>
    </row>
    <row r="351792" spans="4:4" x14ac:dyDescent="0.3">
      <c r="D351792" s="41" t="s">
        <v>2273</v>
      </c>
    </row>
    <row r="351793" spans="4:4" x14ac:dyDescent="0.3">
      <c r="D351793" s="41" t="s">
        <v>2274</v>
      </c>
    </row>
    <row r="351794" spans="4:4" x14ac:dyDescent="0.3">
      <c r="D351794" s="41" t="s">
        <v>2275</v>
      </c>
    </row>
    <row r="351795" spans="4:4" x14ac:dyDescent="0.3">
      <c r="D351795" s="41" t="s">
        <v>2276</v>
      </c>
    </row>
    <row r="351796" spans="4:4" x14ac:dyDescent="0.3">
      <c r="D351796" s="41" t="s">
        <v>2277</v>
      </c>
    </row>
    <row r="351797" spans="4:4" x14ac:dyDescent="0.3">
      <c r="D351797" s="41" t="s">
        <v>2278</v>
      </c>
    </row>
    <row r="351798" spans="4:4" x14ac:dyDescent="0.3">
      <c r="D351798" s="41" t="s">
        <v>2279</v>
      </c>
    </row>
    <row r="351799" spans="4:4" x14ac:dyDescent="0.3">
      <c r="D351799" s="41" t="s">
        <v>2280</v>
      </c>
    </row>
    <row r="351800" spans="4:4" x14ac:dyDescent="0.3">
      <c r="D351800" s="41" t="s">
        <v>2281</v>
      </c>
    </row>
    <row r="351801" spans="4:4" x14ac:dyDescent="0.3">
      <c r="D351801" s="41" t="s">
        <v>2282</v>
      </c>
    </row>
    <row r="351802" spans="4:4" x14ac:dyDescent="0.3">
      <c r="D351802" s="41" t="s">
        <v>2283</v>
      </c>
    </row>
    <row r="351803" spans="4:4" x14ac:dyDescent="0.3">
      <c r="D351803" s="41" t="s">
        <v>2284</v>
      </c>
    </row>
    <row r="351804" spans="4:4" x14ac:dyDescent="0.3">
      <c r="D351804" s="41" t="s">
        <v>2285</v>
      </c>
    </row>
    <row r="351805" spans="4:4" x14ac:dyDescent="0.3">
      <c r="D351805" s="41" t="s">
        <v>2286</v>
      </c>
    </row>
    <row r="351806" spans="4:4" x14ac:dyDescent="0.3">
      <c r="D351806" s="41" t="s">
        <v>2287</v>
      </c>
    </row>
    <row r="351807" spans="4:4" x14ac:dyDescent="0.3">
      <c r="D351807" s="41" t="s">
        <v>2288</v>
      </c>
    </row>
    <row r="351808" spans="4:4" x14ac:dyDescent="0.3">
      <c r="D351808" s="41" t="s">
        <v>2289</v>
      </c>
    </row>
    <row r="351809" spans="4:4" x14ac:dyDescent="0.3">
      <c r="D351809" s="41" t="s">
        <v>2290</v>
      </c>
    </row>
    <row r="351810" spans="4:4" x14ac:dyDescent="0.3">
      <c r="D351810" s="41" t="s">
        <v>2291</v>
      </c>
    </row>
    <row r="351811" spans="4:4" x14ac:dyDescent="0.3">
      <c r="D351811" s="41" t="s">
        <v>2292</v>
      </c>
    </row>
    <row r="351812" spans="4:4" x14ac:dyDescent="0.3">
      <c r="D351812" s="41" t="s">
        <v>2293</v>
      </c>
    </row>
    <row r="351813" spans="4:4" x14ac:dyDescent="0.3">
      <c r="D351813" s="41" t="s">
        <v>2294</v>
      </c>
    </row>
    <row r="351814" spans="4:4" x14ac:dyDescent="0.3">
      <c r="D351814" s="41" t="s">
        <v>2295</v>
      </c>
    </row>
    <row r="351815" spans="4:4" x14ac:dyDescent="0.3">
      <c r="D351815" s="41" t="s">
        <v>2296</v>
      </c>
    </row>
    <row r="351816" spans="4:4" x14ac:dyDescent="0.3">
      <c r="D351816" s="41" t="s">
        <v>2297</v>
      </c>
    </row>
    <row r="351817" spans="4:4" x14ac:dyDescent="0.3">
      <c r="D351817" s="41" t="s">
        <v>2298</v>
      </c>
    </row>
    <row r="351818" spans="4:4" x14ac:dyDescent="0.3">
      <c r="D351818" s="41" t="s">
        <v>2299</v>
      </c>
    </row>
    <row r="351819" spans="4:4" x14ac:dyDescent="0.3">
      <c r="D351819" s="41" t="s">
        <v>2300</v>
      </c>
    </row>
    <row r="351820" spans="4:4" x14ac:dyDescent="0.3">
      <c r="D351820" s="41" t="s">
        <v>2301</v>
      </c>
    </row>
    <row r="351821" spans="4:4" x14ac:dyDescent="0.3">
      <c r="D351821" s="41" t="s">
        <v>2302</v>
      </c>
    </row>
    <row r="351822" spans="4:4" x14ac:dyDescent="0.3">
      <c r="D351822" s="41" t="s">
        <v>2303</v>
      </c>
    </row>
    <row r="351823" spans="4:4" x14ac:dyDescent="0.3">
      <c r="D351823" s="41" t="s">
        <v>2304</v>
      </c>
    </row>
    <row r="351824" spans="4:4" x14ac:dyDescent="0.3">
      <c r="D351824" s="41" t="s">
        <v>2305</v>
      </c>
    </row>
    <row r="351825" spans="4:4" x14ac:dyDescent="0.3">
      <c r="D351825" s="41" t="s">
        <v>2306</v>
      </c>
    </row>
    <row r="351826" spans="4:4" x14ac:dyDescent="0.3">
      <c r="D351826" s="41" t="s">
        <v>2307</v>
      </c>
    </row>
    <row r="351827" spans="4:4" x14ac:dyDescent="0.3">
      <c r="D351827" s="41" t="s">
        <v>2308</v>
      </c>
    </row>
    <row r="351828" spans="4:4" x14ac:dyDescent="0.3">
      <c r="D351828" s="41" t="s">
        <v>2309</v>
      </c>
    </row>
    <row r="351829" spans="4:4" x14ac:dyDescent="0.3">
      <c r="D351829" s="41" t="s">
        <v>2310</v>
      </c>
    </row>
    <row r="351830" spans="4:4" x14ac:dyDescent="0.3">
      <c r="D351830" s="41" t="s">
        <v>2311</v>
      </c>
    </row>
    <row r="351831" spans="4:4" x14ac:dyDescent="0.3">
      <c r="D351831" s="41" t="s">
        <v>2312</v>
      </c>
    </row>
    <row r="351832" spans="4:4" x14ac:dyDescent="0.3">
      <c r="D351832" s="41" t="s">
        <v>2313</v>
      </c>
    </row>
    <row r="351833" spans="4:4" x14ac:dyDescent="0.3">
      <c r="D351833" s="41" t="s">
        <v>2314</v>
      </c>
    </row>
    <row r="351834" spans="4:4" x14ac:dyDescent="0.3">
      <c r="D351834" s="41" t="s">
        <v>2315</v>
      </c>
    </row>
    <row r="351835" spans="4:4" x14ac:dyDescent="0.3">
      <c r="D351835" s="41" t="s">
        <v>2316</v>
      </c>
    </row>
    <row r="351836" spans="4:4" x14ac:dyDescent="0.3">
      <c r="D351836" s="41" t="s">
        <v>2317</v>
      </c>
    </row>
    <row r="351837" spans="4:4" x14ac:dyDescent="0.3">
      <c r="D351837" s="41" t="s">
        <v>2318</v>
      </c>
    </row>
    <row r="351838" spans="4:4" x14ac:dyDescent="0.3">
      <c r="D351838" s="41" t="s">
        <v>2319</v>
      </c>
    </row>
    <row r="351839" spans="4:4" x14ac:dyDescent="0.3">
      <c r="D351839" s="41" t="s">
        <v>2320</v>
      </c>
    </row>
    <row r="351840" spans="4:4" x14ac:dyDescent="0.3">
      <c r="D351840" s="41" t="s">
        <v>2321</v>
      </c>
    </row>
    <row r="351841" spans="4:4" x14ac:dyDescent="0.3">
      <c r="D351841" s="41" t="s">
        <v>2322</v>
      </c>
    </row>
    <row r="351842" spans="4:4" x14ac:dyDescent="0.3">
      <c r="D351842" s="41" t="s">
        <v>2323</v>
      </c>
    </row>
    <row r="351843" spans="4:4" x14ac:dyDescent="0.3">
      <c r="D351843" s="41" t="s">
        <v>2324</v>
      </c>
    </row>
    <row r="351844" spans="4:4" x14ac:dyDescent="0.3">
      <c r="D351844" s="41" t="s">
        <v>2325</v>
      </c>
    </row>
    <row r="351845" spans="4:4" x14ac:dyDescent="0.3">
      <c r="D351845" s="41" t="s">
        <v>2326</v>
      </c>
    </row>
    <row r="351846" spans="4:4" x14ac:dyDescent="0.3">
      <c r="D351846" s="41" t="s">
        <v>2327</v>
      </c>
    </row>
    <row r="351847" spans="4:4" x14ac:dyDescent="0.3">
      <c r="D351847" s="41" t="s">
        <v>2328</v>
      </c>
    </row>
    <row r="351848" spans="4:4" x14ac:dyDescent="0.3">
      <c r="D351848" s="41" t="s">
        <v>2329</v>
      </c>
    </row>
    <row r="351849" spans="4:4" x14ac:dyDescent="0.3">
      <c r="D351849" s="41" t="s">
        <v>2330</v>
      </c>
    </row>
    <row r="351850" spans="4:4" x14ac:dyDescent="0.3">
      <c r="D351850" s="41" t="s">
        <v>2331</v>
      </c>
    </row>
    <row r="351851" spans="4:4" x14ac:dyDescent="0.3">
      <c r="D351851" s="41" t="s">
        <v>2332</v>
      </c>
    </row>
    <row r="351852" spans="4:4" x14ac:dyDescent="0.3">
      <c r="D351852" s="41" t="s">
        <v>2333</v>
      </c>
    </row>
    <row r="351853" spans="4:4" x14ac:dyDescent="0.3">
      <c r="D351853" s="41" t="s">
        <v>2334</v>
      </c>
    </row>
    <row r="351854" spans="4:4" x14ac:dyDescent="0.3">
      <c r="D351854" s="41" t="s">
        <v>2335</v>
      </c>
    </row>
    <row r="351855" spans="4:4" x14ac:dyDescent="0.3">
      <c r="D351855" s="41" t="s">
        <v>2336</v>
      </c>
    </row>
    <row r="351856" spans="4:4" x14ac:dyDescent="0.3">
      <c r="D351856" s="41" t="s">
        <v>2337</v>
      </c>
    </row>
    <row r="351857" spans="4:4" x14ac:dyDescent="0.3">
      <c r="D351857" s="41" t="s">
        <v>2338</v>
      </c>
    </row>
    <row r="351858" spans="4:4" x14ac:dyDescent="0.3">
      <c r="D351858" s="41" t="s">
        <v>2339</v>
      </c>
    </row>
    <row r="351859" spans="4:4" x14ac:dyDescent="0.3">
      <c r="D351859" s="41" t="s">
        <v>2340</v>
      </c>
    </row>
    <row r="351860" spans="4:4" x14ac:dyDescent="0.3">
      <c r="D351860" s="41" t="s">
        <v>2341</v>
      </c>
    </row>
    <row r="351861" spans="4:4" x14ac:dyDescent="0.3">
      <c r="D351861" s="41" t="s">
        <v>2342</v>
      </c>
    </row>
    <row r="351862" spans="4:4" x14ac:dyDescent="0.3">
      <c r="D351862" s="41" t="s">
        <v>2343</v>
      </c>
    </row>
    <row r="351863" spans="4:4" x14ac:dyDescent="0.3">
      <c r="D351863" s="41" t="s">
        <v>2344</v>
      </c>
    </row>
    <row r="351864" spans="4:4" x14ac:dyDescent="0.3">
      <c r="D351864" s="41" t="s">
        <v>2345</v>
      </c>
    </row>
    <row r="351865" spans="4:4" x14ac:dyDescent="0.3">
      <c r="D351865" s="41" t="s">
        <v>2346</v>
      </c>
    </row>
    <row r="351866" spans="4:4" x14ac:dyDescent="0.3">
      <c r="D351866" s="41" t="s">
        <v>2347</v>
      </c>
    </row>
    <row r="351867" spans="4:4" x14ac:dyDescent="0.3">
      <c r="D351867" s="41" t="s">
        <v>2348</v>
      </c>
    </row>
    <row r="351868" spans="4:4" x14ac:dyDescent="0.3">
      <c r="D351868" s="41" t="s">
        <v>2349</v>
      </c>
    </row>
    <row r="351869" spans="4:4" x14ac:dyDescent="0.3">
      <c r="D351869" s="41" t="s">
        <v>2350</v>
      </c>
    </row>
    <row r="351870" spans="4:4" x14ac:dyDescent="0.3">
      <c r="D351870" s="41" t="s">
        <v>2351</v>
      </c>
    </row>
    <row r="351871" spans="4:4" x14ac:dyDescent="0.3">
      <c r="D351871" s="41" t="s">
        <v>2352</v>
      </c>
    </row>
    <row r="351872" spans="4:4" x14ac:dyDescent="0.3">
      <c r="D351872" s="41" t="s">
        <v>2353</v>
      </c>
    </row>
    <row r="351873" spans="4:4" x14ac:dyDescent="0.3">
      <c r="D351873" s="41" t="s">
        <v>2354</v>
      </c>
    </row>
    <row r="351874" spans="4:4" x14ac:dyDescent="0.3">
      <c r="D351874" s="41" t="s">
        <v>2355</v>
      </c>
    </row>
    <row r="351875" spans="4:4" x14ac:dyDescent="0.3">
      <c r="D351875" s="41" t="s">
        <v>2356</v>
      </c>
    </row>
    <row r="351876" spans="4:4" x14ac:dyDescent="0.3">
      <c r="D351876" s="41" t="s">
        <v>2357</v>
      </c>
    </row>
    <row r="351877" spans="4:4" x14ac:dyDescent="0.3">
      <c r="D351877" s="41" t="s">
        <v>2358</v>
      </c>
    </row>
    <row r="351878" spans="4:4" x14ac:dyDescent="0.3">
      <c r="D351878" s="41" t="s">
        <v>2359</v>
      </c>
    </row>
    <row r="351879" spans="4:4" x14ac:dyDescent="0.3">
      <c r="D351879" s="41" t="s">
        <v>2360</v>
      </c>
    </row>
    <row r="351880" spans="4:4" x14ac:dyDescent="0.3">
      <c r="D351880" s="41" t="s">
        <v>2361</v>
      </c>
    </row>
    <row r="351881" spans="4:4" x14ac:dyDescent="0.3">
      <c r="D351881" s="41" t="s">
        <v>2362</v>
      </c>
    </row>
    <row r="351882" spans="4:4" x14ac:dyDescent="0.3">
      <c r="D351882" s="41" t="s">
        <v>2363</v>
      </c>
    </row>
    <row r="351883" spans="4:4" x14ac:dyDescent="0.3">
      <c r="D351883" s="41" t="s">
        <v>2364</v>
      </c>
    </row>
    <row r="351884" spans="4:4" x14ac:dyDescent="0.3">
      <c r="D351884" s="41" t="s">
        <v>2365</v>
      </c>
    </row>
    <row r="351885" spans="4:4" x14ac:dyDescent="0.3">
      <c r="D351885" s="41" t="s">
        <v>2366</v>
      </c>
    </row>
    <row r="351886" spans="4:4" x14ac:dyDescent="0.3">
      <c r="D351886" s="41" t="s">
        <v>2367</v>
      </c>
    </row>
    <row r="351887" spans="4:4" x14ac:dyDescent="0.3">
      <c r="D351887" s="41" t="s">
        <v>2368</v>
      </c>
    </row>
    <row r="351888" spans="4:4" x14ac:dyDescent="0.3">
      <c r="D351888" s="41" t="s">
        <v>2369</v>
      </c>
    </row>
    <row r="351889" spans="4:4" x14ac:dyDescent="0.3">
      <c r="D351889" s="41" t="s">
        <v>2370</v>
      </c>
    </row>
    <row r="351890" spans="4:4" x14ac:dyDescent="0.3">
      <c r="D351890" s="41" t="s">
        <v>2371</v>
      </c>
    </row>
    <row r="351891" spans="4:4" x14ac:dyDescent="0.3">
      <c r="D351891" s="41" t="s">
        <v>2372</v>
      </c>
    </row>
    <row r="351892" spans="4:4" x14ac:dyDescent="0.3">
      <c r="D351892" s="41" t="s">
        <v>2373</v>
      </c>
    </row>
    <row r="351893" spans="4:4" x14ac:dyDescent="0.3">
      <c r="D351893" s="41" t="s">
        <v>2374</v>
      </c>
    </row>
    <row r="351894" spans="4:4" x14ac:dyDescent="0.3">
      <c r="D351894" s="41" t="s">
        <v>2375</v>
      </c>
    </row>
    <row r="351895" spans="4:4" x14ac:dyDescent="0.3">
      <c r="D351895" s="41" t="s">
        <v>2376</v>
      </c>
    </row>
    <row r="351896" spans="4:4" x14ac:dyDescent="0.3">
      <c r="D351896" s="41" t="s">
        <v>2377</v>
      </c>
    </row>
    <row r="351897" spans="4:4" x14ac:dyDescent="0.3">
      <c r="D351897" s="41" t="s">
        <v>2378</v>
      </c>
    </row>
    <row r="351898" spans="4:4" x14ac:dyDescent="0.3">
      <c r="D351898" s="41" t="s">
        <v>2379</v>
      </c>
    </row>
    <row r="351899" spans="4:4" x14ac:dyDescent="0.3">
      <c r="D351899" s="41" t="s">
        <v>2380</v>
      </c>
    </row>
    <row r="351900" spans="4:4" x14ac:dyDescent="0.3">
      <c r="D351900" s="41" t="s">
        <v>2381</v>
      </c>
    </row>
    <row r="351901" spans="4:4" x14ac:dyDescent="0.3">
      <c r="D351901" s="41" t="s">
        <v>2382</v>
      </c>
    </row>
    <row r="351902" spans="4:4" x14ac:dyDescent="0.3">
      <c r="D351902" s="41" t="s">
        <v>2383</v>
      </c>
    </row>
    <row r="351903" spans="4:4" x14ac:dyDescent="0.3">
      <c r="D351903" s="41" t="s">
        <v>2384</v>
      </c>
    </row>
    <row r="351904" spans="4:4" x14ac:dyDescent="0.3">
      <c r="D351904" s="41" t="s">
        <v>2385</v>
      </c>
    </row>
    <row r="351905" spans="4:4" x14ac:dyDescent="0.3">
      <c r="D351905" s="41" t="s">
        <v>2386</v>
      </c>
    </row>
    <row r="351906" spans="4:4" x14ac:dyDescent="0.3">
      <c r="D351906" s="41" t="s">
        <v>2387</v>
      </c>
    </row>
    <row r="351907" spans="4:4" x14ac:dyDescent="0.3">
      <c r="D351907" s="41" t="s">
        <v>2388</v>
      </c>
    </row>
    <row r="351908" spans="4:4" x14ac:dyDescent="0.3">
      <c r="D351908" s="41" t="s">
        <v>2389</v>
      </c>
    </row>
    <row r="351909" spans="4:4" x14ac:dyDescent="0.3">
      <c r="D351909" s="41" t="s">
        <v>2390</v>
      </c>
    </row>
    <row r="351910" spans="4:4" x14ac:dyDescent="0.3">
      <c r="D351910" s="41" t="s">
        <v>2391</v>
      </c>
    </row>
    <row r="351911" spans="4:4" x14ac:dyDescent="0.3">
      <c r="D351911" s="41" t="s">
        <v>2392</v>
      </c>
    </row>
    <row r="351912" spans="4:4" x14ac:dyDescent="0.3">
      <c r="D351912" s="41" t="s">
        <v>2393</v>
      </c>
    </row>
    <row r="351913" spans="4:4" x14ac:dyDescent="0.3">
      <c r="D351913" s="41" t="s">
        <v>2394</v>
      </c>
    </row>
    <row r="351914" spans="4:4" x14ac:dyDescent="0.3">
      <c r="D351914" s="41" t="s">
        <v>2395</v>
      </c>
    </row>
    <row r="351915" spans="4:4" x14ac:dyDescent="0.3">
      <c r="D351915" s="41" t="s">
        <v>2396</v>
      </c>
    </row>
    <row r="351916" spans="4:4" x14ac:dyDescent="0.3">
      <c r="D351916" s="41" t="s">
        <v>2397</v>
      </c>
    </row>
    <row r="351917" spans="4:4" x14ac:dyDescent="0.3">
      <c r="D351917" s="41" t="s">
        <v>2398</v>
      </c>
    </row>
    <row r="351918" spans="4:4" x14ac:dyDescent="0.3">
      <c r="D351918" s="41" t="s">
        <v>2399</v>
      </c>
    </row>
    <row r="351919" spans="4:4" x14ac:dyDescent="0.3">
      <c r="D351919" s="41" t="s">
        <v>2400</v>
      </c>
    </row>
    <row r="351920" spans="4:4" x14ac:dyDescent="0.3">
      <c r="D351920" s="41" t="s">
        <v>2401</v>
      </c>
    </row>
    <row r="351921" spans="4:4" x14ac:dyDescent="0.3">
      <c r="D351921" s="41" t="s">
        <v>2402</v>
      </c>
    </row>
    <row r="351922" spans="4:4" x14ac:dyDescent="0.3">
      <c r="D351922" s="41" t="s">
        <v>2403</v>
      </c>
    </row>
    <row r="351923" spans="4:4" x14ac:dyDescent="0.3">
      <c r="D351923" s="41" t="s">
        <v>2404</v>
      </c>
    </row>
    <row r="351924" spans="4:4" x14ac:dyDescent="0.3">
      <c r="D351924" s="41" t="s">
        <v>2405</v>
      </c>
    </row>
    <row r="351925" spans="4:4" x14ac:dyDescent="0.3">
      <c r="D351925" s="41" t="s">
        <v>2406</v>
      </c>
    </row>
    <row r="351926" spans="4:4" x14ac:dyDescent="0.3">
      <c r="D351926" s="41" t="s">
        <v>2407</v>
      </c>
    </row>
    <row r="351927" spans="4:4" x14ac:dyDescent="0.3">
      <c r="D351927" s="41" t="s">
        <v>2408</v>
      </c>
    </row>
    <row r="351928" spans="4:4" x14ac:dyDescent="0.3">
      <c r="D351928" s="41" t="s">
        <v>2409</v>
      </c>
    </row>
    <row r="351929" spans="4:4" x14ac:dyDescent="0.3">
      <c r="D351929" s="41" t="s">
        <v>2410</v>
      </c>
    </row>
    <row r="351930" spans="4:4" x14ac:dyDescent="0.3">
      <c r="D351930" s="41" t="s">
        <v>2411</v>
      </c>
    </row>
    <row r="351931" spans="4:4" x14ac:dyDescent="0.3">
      <c r="D351931" s="41" t="s">
        <v>2412</v>
      </c>
    </row>
    <row r="351932" spans="4:4" x14ac:dyDescent="0.3">
      <c r="D351932" s="41" t="s">
        <v>2413</v>
      </c>
    </row>
    <row r="351933" spans="4:4" x14ac:dyDescent="0.3">
      <c r="D351933" s="41" t="s">
        <v>2414</v>
      </c>
    </row>
    <row r="351934" spans="4:4" x14ac:dyDescent="0.3">
      <c r="D351934" s="41" t="s">
        <v>2415</v>
      </c>
    </row>
    <row r="351935" spans="4:4" x14ac:dyDescent="0.3">
      <c r="D351935" s="41" t="s">
        <v>2416</v>
      </c>
    </row>
    <row r="351936" spans="4:4" x14ac:dyDescent="0.3">
      <c r="D351936" s="41" t="s">
        <v>2417</v>
      </c>
    </row>
    <row r="351937" spans="4:4" x14ac:dyDescent="0.3">
      <c r="D351937" s="41" t="s">
        <v>2418</v>
      </c>
    </row>
    <row r="351938" spans="4:4" x14ac:dyDescent="0.3">
      <c r="D351938" s="41" t="s">
        <v>2419</v>
      </c>
    </row>
    <row r="351939" spans="4:4" x14ac:dyDescent="0.3">
      <c r="D351939" s="41" t="s">
        <v>2420</v>
      </c>
    </row>
    <row r="351940" spans="4:4" x14ac:dyDescent="0.3">
      <c r="D351940" s="41" t="s">
        <v>2421</v>
      </c>
    </row>
    <row r="351941" spans="4:4" x14ac:dyDescent="0.3">
      <c r="D351941" s="41" t="s">
        <v>2422</v>
      </c>
    </row>
    <row r="351942" spans="4:4" x14ac:dyDescent="0.3">
      <c r="D351942" s="41" t="s">
        <v>2423</v>
      </c>
    </row>
    <row r="351943" spans="4:4" x14ac:dyDescent="0.3">
      <c r="D351943" s="41" t="s">
        <v>2424</v>
      </c>
    </row>
    <row r="351944" spans="4:4" x14ac:dyDescent="0.3">
      <c r="D351944" s="41" t="s">
        <v>2425</v>
      </c>
    </row>
    <row r="351945" spans="4:4" x14ac:dyDescent="0.3">
      <c r="D351945" s="41" t="s">
        <v>2426</v>
      </c>
    </row>
    <row r="351946" spans="4:4" x14ac:dyDescent="0.3">
      <c r="D351946" s="41" t="s">
        <v>2427</v>
      </c>
    </row>
    <row r="351947" spans="4:4" x14ac:dyDescent="0.3">
      <c r="D351947" s="41" t="s">
        <v>2428</v>
      </c>
    </row>
    <row r="351948" spans="4:4" x14ac:dyDescent="0.3">
      <c r="D351948" s="41" t="s">
        <v>2429</v>
      </c>
    </row>
    <row r="351949" spans="4:4" x14ac:dyDescent="0.3">
      <c r="D351949" s="41" t="s">
        <v>2430</v>
      </c>
    </row>
    <row r="351950" spans="4:4" x14ac:dyDescent="0.3">
      <c r="D351950" s="41" t="s">
        <v>2431</v>
      </c>
    </row>
    <row r="351951" spans="4:4" x14ac:dyDescent="0.3">
      <c r="D351951" s="41" t="s">
        <v>2432</v>
      </c>
    </row>
    <row r="351952" spans="4:4" x14ac:dyDescent="0.3">
      <c r="D351952" s="41" t="s">
        <v>2433</v>
      </c>
    </row>
    <row r="351953" spans="4:4" x14ac:dyDescent="0.3">
      <c r="D351953" s="41" t="s">
        <v>2434</v>
      </c>
    </row>
    <row r="351954" spans="4:4" x14ac:dyDescent="0.3">
      <c r="D351954" s="41" t="s">
        <v>2435</v>
      </c>
    </row>
    <row r="351955" spans="4:4" x14ac:dyDescent="0.3">
      <c r="D351955" s="41" t="s">
        <v>2436</v>
      </c>
    </row>
    <row r="351956" spans="4:4" x14ac:dyDescent="0.3">
      <c r="D351956" s="41" t="s">
        <v>2437</v>
      </c>
    </row>
    <row r="351957" spans="4:4" x14ac:dyDescent="0.3">
      <c r="D351957" s="41" t="s">
        <v>2438</v>
      </c>
    </row>
    <row r="351958" spans="4:4" x14ac:dyDescent="0.3">
      <c r="D351958" s="41" t="s">
        <v>2439</v>
      </c>
    </row>
    <row r="351959" spans="4:4" x14ac:dyDescent="0.3">
      <c r="D351959" s="41" t="s">
        <v>2440</v>
      </c>
    </row>
    <row r="351960" spans="4:4" x14ac:dyDescent="0.3">
      <c r="D351960" s="41" t="s">
        <v>2441</v>
      </c>
    </row>
    <row r="351961" spans="4:4" x14ac:dyDescent="0.3">
      <c r="D351961" s="41" t="s">
        <v>2442</v>
      </c>
    </row>
    <row r="351962" spans="4:4" x14ac:dyDescent="0.3">
      <c r="D351962" s="41" t="s">
        <v>2443</v>
      </c>
    </row>
    <row r="351963" spans="4:4" x14ac:dyDescent="0.3">
      <c r="D351963" s="41" t="s">
        <v>2444</v>
      </c>
    </row>
    <row r="351964" spans="4:4" x14ac:dyDescent="0.3">
      <c r="D351964" s="41" t="s">
        <v>2445</v>
      </c>
    </row>
    <row r="351965" spans="4:4" x14ac:dyDescent="0.3">
      <c r="D351965" s="41" t="s">
        <v>2446</v>
      </c>
    </row>
    <row r="351966" spans="4:4" x14ac:dyDescent="0.3">
      <c r="D351966" s="41" t="s">
        <v>2447</v>
      </c>
    </row>
    <row r="351967" spans="4:4" x14ac:dyDescent="0.3">
      <c r="D351967" s="41" t="s">
        <v>2448</v>
      </c>
    </row>
    <row r="351968" spans="4:4" x14ac:dyDescent="0.3">
      <c r="D351968" s="41" t="s">
        <v>2449</v>
      </c>
    </row>
    <row r="351969" spans="4:4" x14ac:dyDescent="0.3">
      <c r="D351969" s="41" t="s">
        <v>2450</v>
      </c>
    </row>
    <row r="351970" spans="4:4" x14ac:dyDescent="0.3">
      <c r="D351970" s="41" t="s">
        <v>2451</v>
      </c>
    </row>
    <row r="351971" spans="4:4" x14ac:dyDescent="0.3">
      <c r="D351971" s="41" t="s">
        <v>2452</v>
      </c>
    </row>
    <row r="351972" spans="4:4" x14ac:dyDescent="0.3">
      <c r="D351972" s="41" t="s">
        <v>2453</v>
      </c>
    </row>
    <row r="351973" spans="4:4" x14ac:dyDescent="0.3">
      <c r="D351973" s="41" t="s">
        <v>2454</v>
      </c>
    </row>
    <row r="351974" spans="4:4" x14ac:dyDescent="0.3">
      <c r="D351974" s="41" t="s">
        <v>2455</v>
      </c>
    </row>
    <row r="351975" spans="4:4" x14ac:dyDescent="0.3">
      <c r="D351975" s="41" t="s">
        <v>2456</v>
      </c>
    </row>
    <row r="351976" spans="4:4" x14ac:dyDescent="0.3">
      <c r="D351976" s="41" t="s">
        <v>2457</v>
      </c>
    </row>
    <row r="351977" spans="4:4" x14ac:dyDescent="0.3">
      <c r="D351977" s="41" t="s">
        <v>2458</v>
      </c>
    </row>
    <row r="351978" spans="4:4" x14ac:dyDescent="0.3">
      <c r="D351978" s="41" t="s">
        <v>2459</v>
      </c>
    </row>
    <row r="351979" spans="4:4" x14ac:dyDescent="0.3">
      <c r="D351979" s="41" t="s">
        <v>2460</v>
      </c>
    </row>
    <row r="351980" spans="4:4" x14ac:dyDescent="0.3">
      <c r="D351980" s="41" t="s">
        <v>2461</v>
      </c>
    </row>
    <row r="351981" spans="4:4" x14ac:dyDescent="0.3">
      <c r="D351981" s="41" t="s">
        <v>2462</v>
      </c>
    </row>
    <row r="351982" spans="4:4" x14ac:dyDescent="0.3">
      <c r="D351982" s="41" t="s">
        <v>2463</v>
      </c>
    </row>
    <row r="351983" spans="4:4" x14ac:dyDescent="0.3">
      <c r="D351983" s="41" t="s">
        <v>2464</v>
      </c>
    </row>
    <row r="351984" spans="4:4" x14ac:dyDescent="0.3">
      <c r="D351984" s="41" t="s">
        <v>2465</v>
      </c>
    </row>
    <row r="351985" spans="4:4" x14ac:dyDescent="0.3">
      <c r="D351985" s="41" t="s">
        <v>2466</v>
      </c>
    </row>
    <row r="351986" spans="4:4" x14ac:dyDescent="0.3">
      <c r="D351986" s="41" t="s">
        <v>2467</v>
      </c>
    </row>
    <row r="351987" spans="4:4" x14ac:dyDescent="0.3">
      <c r="D351987" s="41" t="s">
        <v>2468</v>
      </c>
    </row>
    <row r="351988" spans="4:4" x14ac:dyDescent="0.3">
      <c r="D351988" s="41" t="s">
        <v>2469</v>
      </c>
    </row>
    <row r="351989" spans="4:4" x14ac:dyDescent="0.3">
      <c r="D351989" s="41" t="s">
        <v>2470</v>
      </c>
    </row>
    <row r="351990" spans="4:4" x14ac:dyDescent="0.3">
      <c r="D351990" s="41" t="s">
        <v>2471</v>
      </c>
    </row>
    <row r="351991" spans="4:4" x14ac:dyDescent="0.3">
      <c r="D351991" s="41" t="s">
        <v>2472</v>
      </c>
    </row>
    <row r="351992" spans="4:4" x14ac:dyDescent="0.3">
      <c r="D351992" s="41" t="s">
        <v>2473</v>
      </c>
    </row>
    <row r="351993" spans="4:4" x14ac:dyDescent="0.3">
      <c r="D351993" s="41" t="s">
        <v>2474</v>
      </c>
    </row>
    <row r="351994" spans="4:4" x14ac:dyDescent="0.3">
      <c r="D351994" s="41" t="s">
        <v>2475</v>
      </c>
    </row>
    <row r="351995" spans="4:4" x14ac:dyDescent="0.3">
      <c r="D351995" s="41" t="s">
        <v>2476</v>
      </c>
    </row>
    <row r="351996" spans="4:4" x14ac:dyDescent="0.3">
      <c r="D351996" s="41" t="s">
        <v>2477</v>
      </c>
    </row>
    <row r="351997" spans="4:4" x14ac:dyDescent="0.3">
      <c r="D351997" s="41" t="s">
        <v>2478</v>
      </c>
    </row>
    <row r="351998" spans="4:4" x14ac:dyDescent="0.3">
      <c r="D351998" s="41" t="s">
        <v>2479</v>
      </c>
    </row>
    <row r="351999" spans="4:4" x14ac:dyDescent="0.3">
      <c r="D351999" s="41" t="s">
        <v>2480</v>
      </c>
    </row>
    <row r="352000" spans="4:4" x14ac:dyDescent="0.3">
      <c r="D352000" s="41" t="s">
        <v>2481</v>
      </c>
    </row>
    <row r="352001" spans="4:4" x14ac:dyDescent="0.3">
      <c r="D352001" s="41" t="s">
        <v>2482</v>
      </c>
    </row>
    <row r="352002" spans="4:4" x14ac:dyDescent="0.3">
      <c r="D352002" s="41" t="s">
        <v>2483</v>
      </c>
    </row>
    <row r="352003" spans="4:4" x14ac:dyDescent="0.3">
      <c r="D352003" s="41" t="s">
        <v>2484</v>
      </c>
    </row>
    <row r="352004" spans="4:4" x14ac:dyDescent="0.3">
      <c r="D352004" s="41" t="s">
        <v>2485</v>
      </c>
    </row>
    <row r="352005" spans="4:4" x14ac:dyDescent="0.3">
      <c r="D352005" s="41" t="s">
        <v>2486</v>
      </c>
    </row>
    <row r="352006" spans="4:4" x14ac:dyDescent="0.3">
      <c r="D352006" s="41" t="s">
        <v>2487</v>
      </c>
    </row>
    <row r="352007" spans="4:4" x14ac:dyDescent="0.3">
      <c r="D352007" s="41" t="s">
        <v>2488</v>
      </c>
    </row>
    <row r="352008" spans="4:4" x14ac:dyDescent="0.3">
      <c r="D352008" s="41" t="s">
        <v>2489</v>
      </c>
    </row>
    <row r="352009" spans="4:4" x14ac:dyDescent="0.3">
      <c r="D352009" s="41" t="s">
        <v>2490</v>
      </c>
    </row>
    <row r="352010" spans="4:4" x14ac:dyDescent="0.3">
      <c r="D352010" s="41" t="s">
        <v>2491</v>
      </c>
    </row>
    <row r="352011" spans="4:4" x14ac:dyDescent="0.3">
      <c r="D352011" s="41" t="s">
        <v>2492</v>
      </c>
    </row>
    <row r="352012" spans="4:4" x14ac:dyDescent="0.3">
      <c r="D352012" s="41" t="s">
        <v>2493</v>
      </c>
    </row>
    <row r="352013" spans="4:4" x14ac:dyDescent="0.3">
      <c r="D352013" s="41" t="s">
        <v>2494</v>
      </c>
    </row>
    <row r="352014" spans="4:4" x14ac:dyDescent="0.3">
      <c r="D352014" s="41" t="s">
        <v>2495</v>
      </c>
    </row>
    <row r="352015" spans="4:4" x14ac:dyDescent="0.3">
      <c r="D352015" s="41" t="s">
        <v>2496</v>
      </c>
    </row>
    <row r="352016" spans="4:4" x14ac:dyDescent="0.3">
      <c r="D352016" s="41" t="s">
        <v>2497</v>
      </c>
    </row>
    <row r="352017" spans="4:4" x14ac:dyDescent="0.3">
      <c r="D352017" s="41" t="s">
        <v>2498</v>
      </c>
    </row>
    <row r="352018" spans="4:4" x14ac:dyDescent="0.3">
      <c r="D352018" s="41" t="s">
        <v>2499</v>
      </c>
    </row>
    <row r="352019" spans="4:4" x14ac:dyDescent="0.3">
      <c r="D352019" s="41" t="s">
        <v>2500</v>
      </c>
    </row>
    <row r="352020" spans="4:4" x14ac:dyDescent="0.3">
      <c r="D352020" s="41" t="s">
        <v>2501</v>
      </c>
    </row>
    <row r="352021" spans="4:4" x14ac:dyDescent="0.3">
      <c r="D352021" s="41" t="s">
        <v>2502</v>
      </c>
    </row>
    <row r="352022" spans="4:4" x14ac:dyDescent="0.3">
      <c r="D352022" s="41" t="s">
        <v>2503</v>
      </c>
    </row>
    <row r="352023" spans="4:4" x14ac:dyDescent="0.3">
      <c r="D352023" s="41" t="s">
        <v>2504</v>
      </c>
    </row>
    <row r="352024" spans="4:4" x14ac:dyDescent="0.3">
      <c r="D352024" s="41" t="s">
        <v>2505</v>
      </c>
    </row>
    <row r="352025" spans="4:4" x14ac:dyDescent="0.3">
      <c r="D352025" s="41" t="s">
        <v>2506</v>
      </c>
    </row>
    <row r="352026" spans="4:4" x14ac:dyDescent="0.3">
      <c r="D352026" s="41" t="s">
        <v>2507</v>
      </c>
    </row>
    <row r="352027" spans="4:4" x14ac:dyDescent="0.3">
      <c r="D352027" s="41" t="s">
        <v>2508</v>
      </c>
    </row>
    <row r="352028" spans="4:4" x14ac:dyDescent="0.3">
      <c r="D352028" s="41" t="s">
        <v>2509</v>
      </c>
    </row>
    <row r="352029" spans="4:4" x14ac:dyDescent="0.3">
      <c r="D352029" s="41" t="s">
        <v>2510</v>
      </c>
    </row>
    <row r="352030" spans="4:4" x14ac:dyDescent="0.3">
      <c r="D352030" s="41" t="s">
        <v>2511</v>
      </c>
    </row>
    <row r="352031" spans="4:4" x14ac:dyDescent="0.3">
      <c r="D352031" s="41" t="s">
        <v>2512</v>
      </c>
    </row>
    <row r="352032" spans="4:4" x14ac:dyDescent="0.3">
      <c r="D352032" s="41" t="s">
        <v>2513</v>
      </c>
    </row>
    <row r="352033" spans="4:4" x14ac:dyDescent="0.3">
      <c r="D352033" s="41" t="s">
        <v>2514</v>
      </c>
    </row>
    <row r="352034" spans="4:4" x14ac:dyDescent="0.3">
      <c r="D352034" s="41" t="s">
        <v>2515</v>
      </c>
    </row>
    <row r="352035" spans="4:4" x14ac:dyDescent="0.3">
      <c r="D352035" s="41" t="s">
        <v>2516</v>
      </c>
    </row>
    <row r="352036" spans="4:4" x14ac:dyDescent="0.3">
      <c r="D352036" s="41" t="s">
        <v>2517</v>
      </c>
    </row>
    <row r="352037" spans="4:4" x14ac:dyDescent="0.3">
      <c r="D352037" s="41" t="s">
        <v>2518</v>
      </c>
    </row>
    <row r="352038" spans="4:4" x14ac:dyDescent="0.3">
      <c r="D352038" s="41" t="s">
        <v>2519</v>
      </c>
    </row>
    <row r="352039" spans="4:4" x14ac:dyDescent="0.3">
      <c r="D352039" s="41" t="s">
        <v>2520</v>
      </c>
    </row>
    <row r="352040" spans="4:4" x14ac:dyDescent="0.3">
      <c r="D352040" s="41" t="s">
        <v>2521</v>
      </c>
    </row>
    <row r="352041" spans="4:4" x14ac:dyDescent="0.3">
      <c r="D352041" s="41" t="s">
        <v>2522</v>
      </c>
    </row>
    <row r="352042" spans="4:4" x14ac:dyDescent="0.3">
      <c r="D352042" s="41" t="s">
        <v>2523</v>
      </c>
    </row>
    <row r="352043" spans="4:4" x14ac:dyDescent="0.3">
      <c r="D352043" s="41" t="s">
        <v>2524</v>
      </c>
    </row>
    <row r="352044" spans="4:4" x14ac:dyDescent="0.3">
      <c r="D352044" s="41" t="s">
        <v>2525</v>
      </c>
    </row>
    <row r="352045" spans="4:4" x14ac:dyDescent="0.3">
      <c r="D352045" s="41" t="s">
        <v>2526</v>
      </c>
    </row>
    <row r="352046" spans="4:4" x14ac:dyDescent="0.3">
      <c r="D352046" s="41" t="s">
        <v>2527</v>
      </c>
    </row>
    <row r="352047" spans="4:4" x14ac:dyDescent="0.3">
      <c r="D352047" s="41" t="s">
        <v>2528</v>
      </c>
    </row>
    <row r="352048" spans="4:4" x14ac:dyDescent="0.3">
      <c r="D352048" s="41" t="s">
        <v>2529</v>
      </c>
    </row>
    <row r="352049" spans="4:4" x14ac:dyDescent="0.3">
      <c r="D352049" s="41" t="s">
        <v>2530</v>
      </c>
    </row>
    <row r="352050" spans="4:4" x14ac:dyDescent="0.3">
      <c r="D352050" s="41" t="s">
        <v>2531</v>
      </c>
    </row>
    <row r="352051" spans="4:4" x14ac:dyDescent="0.3">
      <c r="D352051" s="41" t="s">
        <v>2532</v>
      </c>
    </row>
    <row r="352052" spans="4:4" x14ac:dyDescent="0.3">
      <c r="D352052" s="41" t="s">
        <v>2533</v>
      </c>
    </row>
    <row r="352053" spans="4:4" x14ac:dyDescent="0.3">
      <c r="D352053" s="41" t="s">
        <v>2534</v>
      </c>
    </row>
    <row r="352054" spans="4:4" x14ac:dyDescent="0.3">
      <c r="D352054" s="41" t="s">
        <v>2535</v>
      </c>
    </row>
    <row r="352055" spans="4:4" x14ac:dyDescent="0.3">
      <c r="D352055" s="41" t="s">
        <v>2536</v>
      </c>
    </row>
    <row r="352056" spans="4:4" x14ac:dyDescent="0.3">
      <c r="D352056" s="41" t="s">
        <v>2537</v>
      </c>
    </row>
    <row r="352057" spans="4:4" x14ac:dyDescent="0.3">
      <c r="D352057" s="41" t="s">
        <v>2538</v>
      </c>
    </row>
    <row r="352058" spans="4:4" x14ac:dyDescent="0.3">
      <c r="D352058" s="41" t="s">
        <v>2539</v>
      </c>
    </row>
    <row r="352059" spans="4:4" x14ac:dyDescent="0.3">
      <c r="D352059" s="41" t="s">
        <v>2540</v>
      </c>
    </row>
    <row r="352060" spans="4:4" x14ac:dyDescent="0.3">
      <c r="D352060" s="41" t="s">
        <v>2541</v>
      </c>
    </row>
    <row r="352061" spans="4:4" x14ac:dyDescent="0.3">
      <c r="D352061" s="41" t="s">
        <v>2542</v>
      </c>
    </row>
    <row r="352062" spans="4:4" x14ac:dyDescent="0.3">
      <c r="D352062" s="41" t="s">
        <v>2543</v>
      </c>
    </row>
    <row r="352063" spans="4:4" x14ac:dyDescent="0.3">
      <c r="D352063" s="41" t="s">
        <v>2544</v>
      </c>
    </row>
    <row r="352064" spans="4:4" x14ac:dyDescent="0.3">
      <c r="D352064" s="41" t="s">
        <v>2545</v>
      </c>
    </row>
    <row r="352065" spans="4:4" x14ac:dyDescent="0.3">
      <c r="D352065" s="41" t="s">
        <v>2546</v>
      </c>
    </row>
    <row r="352066" spans="4:4" x14ac:dyDescent="0.3">
      <c r="D352066" s="41" t="s">
        <v>2547</v>
      </c>
    </row>
    <row r="352067" spans="4:4" x14ac:dyDescent="0.3">
      <c r="D352067" s="41" t="s">
        <v>2548</v>
      </c>
    </row>
    <row r="352068" spans="4:4" x14ac:dyDescent="0.3">
      <c r="D352068" s="41" t="s">
        <v>2549</v>
      </c>
    </row>
    <row r="352069" spans="4:4" x14ac:dyDescent="0.3">
      <c r="D352069" s="41" t="s">
        <v>2550</v>
      </c>
    </row>
    <row r="352070" spans="4:4" x14ac:dyDescent="0.3">
      <c r="D352070" s="41" t="s">
        <v>2551</v>
      </c>
    </row>
    <row r="352071" spans="4:4" x14ac:dyDescent="0.3">
      <c r="D352071" s="41" t="s">
        <v>2552</v>
      </c>
    </row>
    <row r="352072" spans="4:4" x14ac:dyDescent="0.3">
      <c r="D352072" s="41" t="s">
        <v>2553</v>
      </c>
    </row>
    <row r="352073" spans="4:4" x14ac:dyDescent="0.3">
      <c r="D352073" s="41" t="s">
        <v>2554</v>
      </c>
    </row>
    <row r="352074" spans="4:4" x14ac:dyDescent="0.3">
      <c r="D352074" s="41" t="s">
        <v>2555</v>
      </c>
    </row>
    <row r="352075" spans="4:4" x14ac:dyDescent="0.3">
      <c r="D352075" s="41" t="s">
        <v>2556</v>
      </c>
    </row>
    <row r="352076" spans="4:4" x14ac:dyDescent="0.3">
      <c r="D352076" s="41" t="s">
        <v>2557</v>
      </c>
    </row>
    <row r="352077" spans="4:4" x14ac:dyDescent="0.3">
      <c r="D352077" s="41" t="s">
        <v>2558</v>
      </c>
    </row>
    <row r="352078" spans="4:4" x14ac:dyDescent="0.3">
      <c r="D352078" s="41" t="s">
        <v>2559</v>
      </c>
    </row>
    <row r="352079" spans="4:4" x14ac:dyDescent="0.3">
      <c r="D352079" s="41" t="s">
        <v>2560</v>
      </c>
    </row>
    <row r="352080" spans="4:4" x14ac:dyDescent="0.3">
      <c r="D352080" s="41" t="s">
        <v>2561</v>
      </c>
    </row>
    <row r="352081" spans="4:4" x14ac:dyDescent="0.3">
      <c r="D352081" s="41" t="s">
        <v>2562</v>
      </c>
    </row>
    <row r="352082" spans="4:4" x14ac:dyDescent="0.3">
      <c r="D352082" s="41" t="s">
        <v>2563</v>
      </c>
    </row>
    <row r="352083" spans="4:4" x14ac:dyDescent="0.3">
      <c r="D352083" s="41" t="s">
        <v>2564</v>
      </c>
    </row>
    <row r="352084" spans="4:4" x14ac:dyDescent="0.3">
      <c r="D352084" s="41" t="s">
        <v>2565</v>
      </c>
    </row>
    <row r="352085" spans="4:4" x14ac:dyDescent="0.3">
      <c r="D352085" s="41" t="s">
        <v>2566</v>
      </c>
    </row>
    <row r="352086" spans="4:4" x14ac:dyDescent="0.3">
      <c r="D352086" s="41" t="s">
        <v>2567</v>
      </c>
    </row>
    <row r="352087" spans="4:4" x14ac:dyDescent="0.3">
      <c r="D352087" s="41" t="s">
        <v>2568</v>
      </c>
    </row>
    <row r="352088" spans="4:4" x14ac:dyDescent="0.3">
      <c r="D352088" s="41" t="s">
        <v>2569</v>
      </c>
    </row>
    <row r="352089" spans="4:4" x14ac:dyDescent="0.3">
      <c r="D352089" s="41" t="s">
        <v>2570</v>
      </c>
    </row>
    <row r="352090" spans="4:4" x14ac:dyDescent="0.3">
      <c r="D352090" s="41" t="s">
        <v>2571</v>
      </c>
    </row>
    <row r="352091" spans="4:4" x14ac:dyDescent="0.3">
      <c r="D352091" s="41" t="s">
        <v>2572</v>
      </c>
    </row>
    <row r="352092" spans="4:4" x14ac:dyDescent="0.3">
      <c r="D352092" s="41" t="s">
        <v>2573</v>
      </c>
    </row>
    <row r="352093" spans="4:4" x14ac:dyDescent="0.3">
      <c r="D352093" s="41" t="s">
        <v>2574</v>
      </c>
    </row>
    <row r="352094" spans="4:4" x14ac:dyDescent="0.3">
      <c r="D352094" s="41" t="s">
        <v>2575</v>
      </c>
    </row>
    <row r="352095" spans="4:4" x14ac:dyDescent="0.3">
      <c r="D352095" s="41" t="s">
        <v>2576</v>
      </c>
    </row>
    <row r="352096" spans="4:4" x14ac:dyDescent="0.3">
      <c r="D352096" s="41" t="s">
        <v>2577</v>
      </c>
    </row>
    <row r="352097" spans="4:4" x14ac:dyDescent="0.3">
      <c r="D352097" s="41" t="s">
        <v>2578</v>
      </c>
    </row>
    <row r="352098" spans="4:4" x14ac:dyDescent="0.3">
      <c r="D352098" s="41" t="s">
        <v>2579</v>
      </c>
    </row>
    <row r="352099" spans="4:4" x14ac:dyDescent="0.3">
      <c r="D352099" s="41" t="s">
        <v>2580</v>
      </c>
    </row>
    <row r="352100" spans="4:4" x14ac:dyDescent="0.3">
      <c r="D352100" s="41" t="s">
        <v>2581</v>
      </c>
    </row>
    <row r="352101" spans="4:4" x14ac:dyDescent="0.3">
      <c r="D352101" s="41" t="s">
        <v>2582</v>
      </c>
    </row>
    <row r="352102" spans="4:4" x14ac:dyDescent="0.3">
      <c r="D352102" s="41" t="s">
        <v>2583</v>
      </c>
    </row>
    <row r="352103" spans="4:4" x14ac:dyDescent="0.3">
      <c r="D352103" s="41" t="s">
        <v>2584</v>
      </c>
    </row>
    <row r="352104" spans="4:4" x14ac:dyDescent="0.3">
      <c r="D352104" s="41" t="s">
        <v>2585</v>
      </c>
    </row>
    <row r="352105" spans="4:4" x14ac:dyDescent="0.3">
      <c r="D352105" s="41" t="s">
        <v>2586</v>
      </c>
    </row>
    <row r="352106" spans="4:4" x14ac:dyDescent="0.3">
      <c r="D352106" s="41" t="s">
        <v>2587</v>
      </c>
    </row>
    <row r="352107" spans="4:4" x14ac:dyDescent="0.3">
      <c r="D352107" s="41" t="s">
        <v>2588</v>
      </c>
    </row>
    <row r="352108" spans="4:4" x14ac:dyDescent="0.3">
      <c r="D352108" s="41" t="s">
        <v>2589</v>
      </c>
    </row>
    <row r="352109" spans="4:4" x14ac:dyDescent="0.3">
      <c r="D352109" s="41" t="s">
        <v>2590</v>
      </c>
    </row>
    <row r="352110" spans="4:4" x14ac:dyDescent="0.3">
      <c r="D352110" s="41" t="s">
        <v>2591</v>
      </c>
    </row>
    <row r="352111" spans="4:4" x14ac:dyDescent="0.3">
      <c r="D352111" s="41" t="s">
        <v>2592</v>
      </c>
    </row>
    <row r="352112" spans="4:4" x14ac:dyDescent="0.3">
      <c r="D352112" s="41" t="s">
        <v>2593</v>
      </c>
    </row>
    <row r="352113" spans="4:4" x14ac:dyDescent="0.3">
      <c r="D352113" s="41" t="s">
        <v>2594</v>
      </c>
    </row>
    <row r="352114" spans="4:4" x14ac:dyDescent="0.3">
      <c r="D352114" s="41" t="s">
        <v>2595</v>
      </c>
    </row>
    <row r="352115" spans="4:4" x14ac:dyDescent="0.3">
      <c r="D352115" s="41" t="s">
        <v>2596</v>
      </c>
    </row>
    <row r="352116" spans="4:4" x14ac:dyDescent="0.3">
      <c r="D352116" s="41" t="s">
        <v>2597</v>
      </c>
    </row>
    <row r="352117" spans="4:4" x14ac:dyDescent="0.3">
      <c r="D352117" s="41" t="s">
        <v>2598</v>
      </c>
    </row>
    <row r="352118" spans="4:4" x14ac:dyDescent="0.3">
      <c r="D352118" s="41" t="s">
        <v>2599</v>
      </c>
    </row>
    <row r="352119" spans="4:4" x14ac:dyDescent="0.3">
      <c r="D352119" s="41" t="s">
        <v>2600</v>
      </c>
    </row>
    <row r="352120" spans="4:4" x14ac:dyDescent="0.3">
      <c r="D352120" s="41" t="s">
        <v>2601</v>
      </c>
    </row>
    <row r="352121" spans="4:4" x14ac:dyDescent="0.3">
      <c r="D352121" s="41" t="s">
        <v>2602</v>
      </c>
    </row>
    <row r="352122" spans="4:4" x14ac:dyDescent="0.3">
      <c r="D352122" s="41" t="s">
        <v>2603</v>
      </c>
    </row>
    <row r="352123" spans="4:4" x14ac:dyDescent="0.3">
      <c r="D352123" s="41" t="s">
        <v>2604</v>
      </c>
    </row>
    <row r="352124" spans="4:4" x14ac:dyDescent="0.3">
      <c r="D352124" s="41" t="s">
        <v>2605</v>
      </c>
    </row>
    <row r="352125" spans="4:4" x14ac:dyDescent="0.3">
      <c r="D352125" s="41" t="s">
        <v>2606</v>
      </c>
    </row>
    <row r="352126" spans="4:4" x14ac:dyDescent="0.3">
      <c r="D352126" s="41" t="s">
        <v>2607</v>
      </c>
    </row>
    <row r="352127" spans="4:4" x14ac:dyDescent="0.3">
      <c r="D352127" s="41" t="s">
        <v>2608</v>
      </c>
    </row>
    <row r="352128" spans="4:4" x14ac:dyDescent="0.3">
      <c r="D352128" s="41" t="s">
        <v>2609</v>
      </c>
    </row>
    <row r="352129" spans="4:4" x14ac:dyDescent="0.3">
      <c r="D352129" s="41" t="s">
        <v>2610</v>
      </c>
    </row>
    <row r="352130" spans="4:4" x14ac:dyDescent="0.3">
      <c r="D352130" s="41" t="s">
        <v>2611</v>
      </c>
    </row>
    <row r="352131" spans="4:4" x14ac:dyDescent="0.3">
      <c r="D352131" s="41" t="s">
        <v>2612</v>
      </c>
    </row>
    <row r="352132" spans="4:4" x14ac:dyDescent="0.3">
      <c r="D352132" s="41" t="s">
        <v>2613</v>
      </c>
    </row>
    <row r="352133" spans="4:4" x14ac:dyDescent="0.3">
      <c r="D352133" s="41" t="s">
        <v>2614</v>
      </c>
    </row>
    <row r="352134" spans="4:4" x14ac:dyDescent="0.3">
      <c r="D352134" s="41" t="s">
        <v>2615</v>
      </c>
    </row>
    <row r="352135" spans="4:4" x14ac:dyDescent="0.3">
      <c r="D352135" s="41" t="s">
        <v>2616</v>
      </c>
    </row>
    <row r="352136" spans="4:4" x14ac:dyDescent="0.3">
      <c r="D352136" s="41" t="s">
        <v>2617</v>
      </c>
    </row>
    <row r="352137" spans="4:4" x14ac:dyDescent="0.3">
      <c r="D352137" s="41" t="s">
        <v>2618</v>
      </c>
    </row>
    <row r="352138" spans="4:4" x14ac:dyDescent="0.3">
      <c r="D352138" s="41" t="s">
        <v>2619</v>
      </c>
    </row>
    <row r="352139" spans="4:4" x14ac:dyDescent="0.3">
      <c r="D352139" s="41" t="s">
        <v>2620</v>
      </c>
    </row>
    <row r="352140" spans="4:4" x14ac:dyDescent="0.3">
      <c r="D352140" s="41" t="s">
        <v>2621</v>
      </c>
    </row>
    <row r="352141" spans="4:4" x14ac:dyDescent="0.3">
      <c r="D352141" s="41" t="s">
        <v>2622</v>
      </c>
    </row>
    <row r="352142" spans="4:4" x14ac:dyDescent="0.3">
      <c r="D352142" s="41" t="s">
        <v>2623</v>
      </c>
    </row>
    <row r="352143" spans="4:4" x14ac:dyDescent="0.3">
      <c r="D352143" s="41" t="s">
        <v>2624</v>
      </c>
    </row>
    <row r="352144" spans="4:4" x14ac:dyDescent="0.3">
      <c r="D352144" s="41" t="s">
        <v>2625</v>
      </c>
    </row>
    <row r="352145" spans="4:4" x14ac:dyDescent="0.3">
      <c r="D352145" s="41" t="s">
        <v>2626</v>
      </c>
    </row>
    <row r="352146" spans="4:4" x14ac:dyDescent="0.3">
      <c r="D352146" s="41" t="s">
        <v>2627</v>
      </c>
    </row>
    <row r="352147" spans="4:4" x14ac:dyDescent="0.3">
      <c r="D352147" s="41" t="s">
        <v>2628</v>
      </c>
    </row>
    <row r="352148" spans="4:4" x14ac:dyDescent="0.3">
      <c r="D352148" s="41" t="s">
        <v>2629</v>
      </c>
    </row>
    <row r="352149" spans="4:4" x14ac:dyDescent="0.3">
      <c r="D352149" s="41" t="s">
        <v>2630</v>
      </c>
    </row>
    <row r="352150" spans="4:4" x14ac:dyDescent="0.3">
      <c r="D352150" s="41" t="s">
        <v>2631</v>
      </c>
    </row>
    <row r="352151" spans="4:4" x14ac:dyDescent="0.3">
      <c r="D352151" s="41" t="s">
        <v>2632</v>
      </c>
    </row>
    <row r="352152" spans="4:4" x14ac:dyDescent="0.3">
      <c r="D352152" s="41" t="s">
        <v>2633</v>
      </c>
    </row>
    <row r="352153" spans="4:4" x14ac:dyDescent="0.3">
      <c r="D352153" s="41" t="s">
        <v>2634</v>
      </c>
    </row>
    <row r="352154" spans="4:4" x14ac:dyDescent="0.3">
      <c r="D352154" s="41" t="s">
        <v>2635</v>
      </c>
    </row>
    <row r="352155" spans="4:4" x14ac:dyDescent="0.3">
      <c r="D352155" s="41" t="s">
        <v>2636</v>
      </c>
    </row>
    <row r="352156" spans="4:4" x14ac:dyDescent="0.3">
      <c r="D352156" s="41" t="s">
        <v>2637</v>
      </c>
    </row>
    <row r="352157" spans="4:4" x14ac:dyDescent="0.3">
      <c r="D352157" s="41" t="s">
        <v>2638</v>
      </c>
    </row>
  </sheetData>
  <sheetProtection algorithmName="SHA-512" hashValue="NUd0QjTuDCfB6TvVXe4a7LW9nqxu2mV2ohGf638NAKOuMOozonc721wlW31y28VlahYVtTcUDo6Z5HmADNfeKQ==" saltValue="bx2NWKegYa9ehQn/pUNkLg==" spinCount="100000" sheet="1" objects="1" scenarios="1"/>
  <mergeCells count="1">
    <mergeCell ref="B8:S8"/>
  </mergeCells>
  <dataValidations count="13">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Q23" xr:uid="{1AE5FFF9-8725-428B-9180-347E0A821BF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23" xr:uid="{8F124144-CF88-4E9D-A689-0E1B459EBFF3}">
      <formula1>$D$351000:$D$352157</formula1>
    </dataValidation>
    <dataValidation type="date" allowBlank="1" showInputMessage="1" errorTitle="Entrada no válida" error="Por favor escriba una fecha válida (AAAA/MM/DD)" promptTitle="Ingrese una fecha (AAAA/MM/DD)" prompt=" Relacione la fecha en que se dará inicio al proyecto. (FORMATO AAAA/MM/DD)" sqref="L11:M23" xr:uid="{8B6C75F1-EDCF-40E8-9E43-45244F0CB4A3}">
      <formula1>1900/1/1</formula1>
      <formula2>3000/1/1</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23" xr:uid="{63658CFC-93CC-46CF-BE1D-6A92D5F847E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23" xr:uid="{3EE1D46F-3E90-4C4A-BE22-E3A8CB99EE28}">
      <formula1>$C$351000:$C$351007</formula1>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23" xr:uid="{4306D43B-F03B-45DE-81D2-39A0384F13B5}">
      <formula1>$B$351000:$B$351009</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3" xr:uid="{56214EF7-9EB8-44D8-9B4E-66EA733EBFEC}">
      <formula1>$A$351000:$A$351002</formula1>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F4662C95-FF0A-405A-9A2F-AE8E94548DD9}">
      <formula1>0</formula1>
      <formula2>390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910A607D-B9B2-4C01-A70A-F50A642487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6747A041-A11E-485D-AE00-78A93076C2B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9FF2AD7D-F4AD-4FCF-8513-44390B8F783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C39DA687-A9A8-4942-B64C-4203B1C11CAE}">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6E11AB85-93E6-4BA8-ADDA-E904B12F0311}">
      <formula1>0</formula1>
      <formula2>290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IV352138"/>
  <sheetViews>
    <sheetView topLeftCell="B1" workbookViewId="0">
      <selection activeCell="B1" sqref="A1:XFD1048576"/>
    </sheetView>
  </sheetViews>
  <sheetFormatPr baseColWidth="10" defaultColWidth="9.109375" defaultRowHeight="14.4" x14ac:dyDescent="0.3"/>
  <cols>
    <col min="1" max="1" width="9.109375" style="1"/>
    <col min="2" max="2" width="39" style="1" customWidth="1"/>
    <col min="3" max="3" width="48" style="1" customWidth="1"/>
    <col min="4" max="4" width="30" style="1" customWidth="1"/>
    <col min="5" max="5" width="22" style="1" customWidth="1"/>
    <col min="6" max="6" width="19" style="1" customWidth="1"/>
    <col min="7" max="7" width="9.109375" style="1"/>
    <col min="8" max="256" width="8" style="1" hidden="1"/>
    <col min="257" max="16384" width="9.109375" style="1"/>
  </cols>
  <sheetData>
    <row r="1" spans="1:6" x14ac:dyDescent="0.3">
      <c r="B1" s="2" t="s">
        <v>0</v>
      </c>
      <c r="C1" s="2">
        <v>51</v>
      </c>
      <c r="D1" s="2" t="s">
        <v>1</v>
      </c>
    </row>
    <row r="2" spans="1:6" x14ac:dyDescent="0.3">
      <c r="B2" s="2" t="s">
        <v>2</v>
      </c>
      <c r="C2" s="2">
        <v>386</v>
      </c>
      <c r="D2" s="2" t="s">
        <v>2639</v>
      </c>
    </row>
    <row r="3" spans="1:6" x14ac:dyDescent="0.3">
      <c r="B3" s="2" t="s">
        <v>4</v>
      </c>
      <c r="C3" s="2">
        <v>1</v>
      </c>
    </row>
    <row r="4" spans="1:6" x14ac:dyDescent="0.3">
      <c r="B4" s="2" t="s">
        <v>5</v>
      </c>
      <c r="C4" s="2">
        <v>3257</v>
      </c>
    </row>
    <row r="5" spans="1:6" x14ac:dyDescent="0.3">
      <c r="B5" s="2" t="s">
        <v>6</v>
      </c>
      <c r="C5" s="3">
        <v>44561</v>
      </c>
    </row>
    <row r="6" spans="1:6" x14ac:dyDescent="0.3">
      <c r="B6" s="2" t="s">
        <v>7</v>
      </c>
      <c r="C6" s="2">
        <v>12</v>
      </c>
      <c r="D6" s="2" t="s">
        <v>8</v>
      </c>
    </row>
    <row r="8" spans="1:6" x14ac:dyDescent="0.3">
      <c r="A8" s="2" t="s">
        <v>9</v>
      </c>
      <c r="B8" s="4" t="s">
        <v>2640</v>
      </c>
      <c r="C8" s="5"/>
      <c r="D8" s="5"/>
      <c r="E8" s="5"/>
      <c r="F8" s="5"/>
    </row>
    <row r="9" spans="1:6" x14ac:dyDescent="0.3">
      <c r="C9" s="2">
        <v>6</v>
      </c>
      <c r="D9" s="2">
        <v>7</v>
      </c>
      <c r="E9" s="2">
        <v>8</v>
      </c>
      <c r="F9" s="2">
        <v>12</v>
      </c>
    </row>
    <row r="10" spans="1:6" x14ac:dyDescent="0.3">
      <c r="C10" s="2" t="s">
        <v>2641</v>
      </c>
      <c r="D10" s="2" t="s">
        <v>2642</v>
      </c>
      <c r="E10" s="2" t="s">
        <v>2643</v>
      </c>
      <c r="F10" s="2" t="s">
        <v>23</v>
      </c>
    </row>
    <row r="11" spans="1:6" x14ac:dyDescent="0.3">
      <c r="A11" s="2">
        <v>1</v>
      </c>
      <c r="B11" s="1" t="s">
        <v>65</v>
      </c>
      <c r="C11" s="7" t="s">
        <v>3769</v>
      </c>
      <c r="D11" s="120">
        <v>900039533</v>
      </c>
      <c r="E11" s="7">
        <v>100</v>
      </c>
      <c r="F11" s="6" t="s">
        <v>2644</v>
      </c>
    </row>
    <row r="12" spans="1:6" x14ac:dyDescent="0.3">
      <c r="A12" s="2">
        <v>-1</v>
      </c>
      <c r="C12" s="6" t="s">
        <v>24</v>
      </c>
      <c r="D12" s="6" t="s">
        <v>24</v>
      </c>
      <c r="E12" s="6" t="s">
        <v>24</v>
      </c>
      <c r="F12" s="6" t="s">
        <v>24</v>
      </c>
    </row>
    <row r="13" spans="1:6" x14ac:dyDescent="0.3">
      <c r="A13" s="2">
        <v>999999</v>
      </c>
      <c r="B13" s="1" t="s">
        <v>66</v>
      </c>
      <c r="C13" s="6" t="s">
        <v>24</v>
      </c>
      <c r="D13" s="6" t="s">
        <v>24</v>
      </c>
      <c r="F13" s="6" t="s">
        <v>24</v>
      </c>
    </row>
    <row r="15" spans="1:6" x14ac:dyDescent="0.3">
      <c r="A15" s="2" t="s">
        <v>67</v>
      </c>
      <c r="B15" s="4" t="s">
        <v>2645</v>
      </c>
      <c r="C15" s="5"/>
      <c r="D15" s="5"/>
      <c r="E15" s="5"/>
      <c r="F15" s="5"/>
    </row>
    <row r="16" spans="1:6" x14ac:dyDescent="0.3">
      <c r="C16" s="2">
        <v>6</v>
      </c>
      <c r="D16" s="2">
        <v>7</v>
      </c>
      <c r="E16" s="2">
        <v>8</v>
      </c>
      <c r="F16" s="2">
        <v>12</v>
      </c>
    </row>
    <row r="17" spans="1:6" x14ac:dyDescent="0.3">
      <c r="C17" s="2" t="s">
        <v>2641</v>
      </c>
      <c r="D17" s="2" t="s">
        <v>2642</v>
      </c>
      <c r="E17" s="2" t="s">
        <v>2643</v>
      </c>
      <c r="F17" s="2" t="s">
        <v>23</v>
      </c>
    </row>
    <row r="18" spans="1:6" x14ac:dyDescent="0.3">
      <c r="A18" s="2">
        <v>1</v>
      </c>
      <c r="B18" s="1" t="s">
        <v>65</v>
      </c>
      <c r="C18" s="7" t="s">
        <v>4347</v>
      </c>
      <c r="D18" s="7" t="s">
        <v>24</v>
      </c>
      <c r="E18" s="7">
        <v>0</v>
      </c>
      <c r="F18" s="6" t="s">
        <v>2644</v>
      </c>
    </row>
    <row r="19" spans="1:6" x14ac:dyDescent="0.3">
      <c r="A19" s="2">
        <v>-1</v>
      </c>
      <c r="C19" s="6" t="s">
        <v>24</v>
      </c>
      <c r="D19" s="6" t="s">
        <v>24</v>
      </c>
      <c r="E19" s="6" t="s">
        <v>24</v>
      </c>
      <c r="F19" s="6" t="s">
        <v>24</v>
      </c>
    </row>
    <row r="20" spans="1:6" x14ac:dyDescent="0.3">
      <c r="A20" s="2">
        <v>999999</v>
      </c>
      <c r="B20" s="1" t="s">
        <v>66</v>
      </c>
      <c r="C20" s="6" t="s">
        <v>24</v>
      </c>
      <c r="D20" s="6" t="s">
        <v>24</v>
      </c>
      <c r="F20" s="6" t="s">
        <v>24</v>
      </c>
    </row>
    <row r="22" spans="1:6" x14ac:dyDescent="0.3">
      <c r="A22" s="2" t="s">
        <v>69</v>
      </c>
      <c r="B22" s="4" t="s">
        <v>2646</v>
      </c>
      <c r="C22" s="5"/>
      <c r="D22" s="5"/>
      <c r="E22" s="5"/>
      <c r="F22" s="5"/>
    </row>
    <row r="23" spans="1:6" x14ac:dyDescent="0.3">
      <c r="C23" s="2">
        <v>6</v>
      </c>
      <c r="D23" s="2">
        <v>7</v>
      </c>
      <c r="E23" s="2">
        <v>8</v>
      </c>
      <c r="F23" s="2">
        <v>12</v>
      </c>
    </row>
    <row r="24" spans="1:6" x14ac:dyDescent="0.3">
      <c r="C24" s="2" t="s">
        <v>2641</v>
      </c>
      <c r="D24" s="2" t="s">
        <v>2642</v>
      </c>
      <c r="E24" s="2" t="s">
        <v>2643</v>
      </c>
      <c r="F24" s="2" t="s">
        <v>23</v>
      </c>
    </row>
    <row r="25" spans="1:6" x14ac:dyDescent="0.3">
      <c r="A25" s="2">
        <v>1</v>
      </c>
      <c r="B25" s="1" t="s">
        <v>65</v>
      </c>
      <c r="C25" s="7" t="s">
        <v>4485</v>
      </c>
      <c r="D25" s="6" t="s">
        <v>2647</v>
      </c>
      <c r="E25" s="7">
        <v>0</v>
      </c>
      <c r="F25" s="6" t="s">
        <v>2644</v>
      </c>
    </row>
    <row r="26" spans="1:6" x14ac:dyDescent="0.3">
      <c r="A26" s="2">
        <v>-1</v>
      </c>
      <c r="C26" s="6" t="s">
        <v>24</v>
      </c>
      <c r="D26" s="6" t="s">
        <v>24</v>
      </c>
      <c r="E26" s="6" t="s">
        <v>24</v>
      </c>
      <c r="F26" s="6" t="s">
        <v>24</v>
      </c>
    </row>
    <row r="27" spans="1:6" x14ac:dyDescent="0.3">
      <c r="A27" s="2">
        <v>999999</v>
      </c>
      <c r="B27" s="1" t="s">
        <v>66</v>
      </c>
      <c r="C27" s="6" t="s">
        <v>24</v>
      </c>
      <c r="D27" s="6" t="s">
        <v>24</v>
      </c>
      <c r="F27" s="6" t="s">
        <v>24</v>
      </c>
    </row>
    <row r="29" spans="1:6" x14ac:dyDescent="0.3">
      <c r="A29" s="2" t="s">
        <v>2648</v>
      </c>
      <c r="B29" s="4" t="s">
        <v>2649</v>
      </c>
      <c r="C29" s="5"/>
      <c r="D29" s="5"/>
      <c r="E29" s="5"/>
      <c r="F29" s="5"/>
    </row>
    <row r="30" spans="1:6" x14ac:dyDescent="0.3">
      <c r="C30" s="2">
        <v>6</v>
      </c>
      <c r="D30" s="2">
        <v>7</v>
      </c>
      <c r="E30" s="2">
        <v>8</v>
      </c>
      <c r="F30" s="2">
        <v>12</v>
      </c>
    </row>
    <row r="31" spans="1:6" x14ac:dyDescent="0.3">
      <c r="C31" s="2" t="s">
        <v>2641</v>
      </c>
      <c r="D31" s="2" t="s">
        <v>2642</v>
      </c>
      <c r="E31" s="2" t="s">
        <v>2643</v>
      </c>
      <c r="F31" s="2" t="s">
        <v>23</v>
      </c>
    </row>
    <row r="32" spans="1:6" x14ac:dyDescent="0.3">
      <c r="A32" s="2">
        <v>10</v>
      </c>
      <c r="B32" s="1" t="s">
        <v>2650</v>
      </c>
      <c r="C32" s="6" t="s">
        <v>24</v>
      </c>
      <c r="D32" s="6" t="s">
        <v>24</v>
      </c>
      <c r="E32" s="8"/>
      <c r="F32" s="7" t="s">
        <v>24</v>
      </c>
    </row>
    <row r="351003" spans="1:2" x14ac:dyDescent="0.3">
      <c r="A351003" s="1" t="s">
        <v>2651</v>
      </c>
      <c r="B351003" s="1" t="s">
        <v>2652</v>
      </c>
    </row>
    <row r="351004" spans="1:2" x14ac:dyDescent="0.3">
      <c r="A351004" s="1" t="s">
        <v>2653</v>
      </c>
      <c r="B351004" s="1" t="s">
        <v>2654</v>
      </c>
    </row>
    <row r="351005" spans="1:2" x14ac:dyDescent="0.3">
      <c r="A351005" s="1" t="s">
        <v>2655</v>
      </c>
      <c r="B351005" s="1" t="s">
        <v>2656</v>
      </c>
    </row>
    <row r="351006" spans="1:2" x14ac:dyDescent="0.3">
      <c r="A351006" s="1" t="s">
        <v>2657</v>
      </c>
      <c r="B351006" s="1" t="s">
        <v>2658</v>
      </c>
    </row>
    <row r="351007" spans="1:2" x14ac:dyDescent="0.3">
      <c r="A351007" s="1" t="s">
        <v>2659</v>
      </c>
      <c r="B351007" s="1" t="s">
        <v>2660</v>
      </c>
    </row>
    <row r="351008" spans="1:2" x14ac:dyDescent="0.3">
      <c r="A351008" s="1" t="s">
        <v>2661</v>
      </c>
      <c r="B351008" s="1" t="s">
        <v>2662</v>
      </c>
    </row>
    <row r="351009" spans="1:2" x14ac:dyDescent="0.3">
      <c r="A351009" s="1" t="s">
        <v>2663</v>
      </c>
      <c r="B351009" s="1" t="s">
        <v>2664</v>
      </c>
    </row>
    <row r="351010" spans="1:2" x14ac:dyDescent="0.3">
      <c r="A351010" s="1" t="s">
        <v>2665</v>
      </c>
      <c r="B351010" s="1" t="s">
        <v>2666</v>
      </c>
    </row>
    <row r="351011" spans="1:2" x14ac:dyDescent="0.3">
      <c r="A351011" s="1" t="s">
        <v>2667</v>
      </c>
      <c r="B351011" s="1" t="s">
        <v>2668</v>
      </c>
    </row>
    <row r="351012" spans="1:2" x14ac:dyDescent="0.3">
      <c r="A351012" s="1" t="s">
        <v>2669</v>
      </c>
      <c r="B351012" s="1" t="s">
        <v>2670</v>
      </c>
    </row>
    <row r="351013" spans="1:2" x14ac:dyDescent="0.3">
      <c r="A351013" s="1" t="s">
        <v>2671</v>
      </c>
      <c r="B351013" s="1" t="s">
        <v>2672</v>
      </c>
    </row>
    <row r="351014" spans="1:2" x14ac:dyDescent="0.3">
      <c r="A351014" s="1" t="s">
        <v>2673</v>
      </c>
      <c r="B351014" s="1" t="s">
        <v>2674</v>
      </c>
    </row>
    <row r="351015" spans="1:2" x14ac:dyDescent="0.3">
      <c r="A351015" s="1" t="s">
        <v>2675</v>
      </c>
      <c r="B351015" s="1" t="s">
        <v>2676</v>
      </c>
    </row>
    <row r="351016" spans="1:2" x14ac:dyDescent="0.3">
      <c r="A351016" s="1" t="s">
        <v>2677</v>
      </c>
      <c r="B351016" s="1" t="s">
        <v>2678</v>
      </c>
    </row>
    <row r="351017" spans="1:2" x14ac:dyDescent="0.3">
      <c r="A351017" s="1" t="s">
        <v>2679</v>
      </c>
      <c r="B351017" s="1" t="s">
        <v>2680</v>
      </c>
    </row>
    <row r="351018" spans="1:2" x14ac:dyDescent="0.3">
      <c r="A351018" s="1" t="s">
        <v>2681</v>
      </c>
      <c r="B351018" s="1" t="s">
        <v>2682</v>
      </c>
    </row>
    <row r="351019" spans="1:2" x14ac:dyDescent="0.3">
      <c r="A351019" s="1" t="s">
        <v>2683</v>
      </c>
      <c r="B351019" s="1" t="s">
        <v>2684</v>
      </c>
    </row>
    <row r="351020" spans="1:2" x14ac:dyDescent="0.3">
      <c r="A351020" s="1" t="s">
        <v>2685</v>
      </c>
      <c r="B351020" s="1" t="s">
        <v>2686</v>
      </c>
    </row>
    <row r="351021" spans="1:2" x14ac:dyDescent="0.3">
      <c r="A351021" s="1" t="s">
        <v>2687</v>
      </c>
      <c r="B351021" s="1" t="s">
        <v>2688</v>
      </c>
    </row>
    <row r="351022" spans="1:2" x14ac:dyDescent="0.3">
      <c r="A351022" s="1" t="s">
        <v>2689</v>
      </c>
      <c r="B351022" s="1" t="s">
        <v>2690</v>
      </c>
    </row>
    <row r="351023" spans="1:2" x14ac:dyDescent="0.3">
      <c r="A351023" s="1" t="s">
        <v>2691</v>
      </c>
      <c r="B351023" s="1" t="s">
        <v>2692</v>
      </c>
    </row>
    <row r="351024" spans="1:2" x14ac:dyDescent="0.3">
      <c r="A351024" s="1" t="s">
        <v>2693</v>
      </c>
      <c r="B351024" s="1" t="s">
        <v>2694</v>
      </c>
    </row>
    <row r="351025" spans="1:2" x14ac:dyDescent="0.3">
      <c r="A351025" s="1" t="s">
        <v>2695</v>
      </c>
      <c r="B351025" s="1" t="s">
        <v>2696</v>
      </c>
    </row>
    <row r="351026" spans="1:2" x14ac:dyDescent="0.3">
      <c r="A351026" s="1" t="s">
        <v>2697</v>
      </c>
      <c r="B351026" s="1" t="s">
        <v>2698</v>
      </c>
    </row>
    <row r="351027" spans="1:2" x14ac:dyDescent="0.3">
      <c r="A351027" s="1" t="s">
        <v>2699</v>
      </c>
      <c r="B351027" s="1" t="s">
        <v>2700</v>
      </c>
    </row>
    <row r="351028" spans="1:2" x14ac:dyDescent="0.3">
      <c r="A351028" s="1" t="s">
        <v>2701</v>
      </c>
      <c r="B351028" s="1" t="s">
        <v>2702</v>
      </c>
    </row>
    <row r="351029" spans="1:2" x14ac:dyDescent="0.3">
      <c r="A351029" s="1" t="s">
        <v>2703</v>
      </c>
      <c r="B351029" s="1" t="s">
        <v>2704</v>
      </c>
    </row>
    <row r="351030" spans="1:2" x14ac:dyDescent="0.3">
      <c r="A351030" s="1" t="s">
        <v>2705</v>
      </c>
      <c r="B351030" s="1" t="s">
        <v>2706</v>
      </c>
    </row>
    <row r="351031" spans="1:2" x14ac:dyDescent="0.3">
      <c r="A351031" s="1" t="s">
        <v>2707</v>
      </c>
      <c r="B351031" s="1" t="s">
        <v>2708</v>
      </c>
    </row>
    <row r="351032" spans="1:2" x14ac:dyDescent="0.3">
      <c r="A351032" s="1" t="s">
        <v>2709</v>
      </c>
      <c r="B351032" s="1" t="s">
        <v>2710</v>
      </c>
    </row>
    <row r="351033" spans="1:2" x14ac:dyDescent="0.3">
      <c r="A351033" s="1" t="s">
        <v>2711</v>
      </c>
      <c r="B351033" s="1" t="s">
        <v>2712</v>
      </c>
    </row>
    <row r="351034" spans="1:2" x14ac:dyDescent="0.3">
      <c r="A351034" s="1" t="s">
        <v>2713</v>
      </c>
      <c r="B351034" s="1" t="s">
        <v>2714</v>
      </c>
    </row>
    <row r="351035" spans="1:2" x14ac:dyDescent="0.3">
      <c r="A351035" s="1" t="s">
        <v>2715</v>
      </c>
      <c r="B351035" s="1" t="s">
        <v>2716</v>
      </c>
    </row>
    <row r="351036" spans="1:2" x14ac:dyDescent="0.3">
      <c r="A351036" s="1" t="s">
        <v>2717</v>
      </c>
      <c r="B351036" s="1" t="s">
        <v>2718</v>
      </c>
    </row>
    <row r="351037" spans="1:2" x14ac:dyDescent="0.3">
      <c r="A351037" s="1" t="s">
        <v>2719</v>
      </c>
      <c r="B351037" s="1" t="s">
        <v>2720</v>
      </c>
    </row>
    <row r="351038" spans="1:2" x14ac:dyDescent="0.3">
      <c r="A351038" s="1" t="s">
        <v>2721</v>
      </c>
      <c r="B351038" s="1" t="s">
        <v>2722</v>
      </c>
    </row>
    <row r="351039" spans="1:2" x14ac:dyDescent="0.3">
      <c r="A351039" s="1" t="s">
        <v>2723</v>
      </c>
      <c r="B351039" s="1" t="s">
        <v>2724</v>
      </c>
    </row>
    <row r="351040" spans="1:2" x14ac:dyDescent="0.3">
      <c r="A351040" s="1" t="s">
        <v>2725</v>
      </c>
      <c r="B351040" s="1" t="s">
        <v>2726</v>
      </c>
    </row>
    <row r="351041" spans="1:2" x14ac:dyDescent="0.3">
      <c r="A351041" s="1" t="s">
        <v>2727</v>
      </c>
      <c r="B351041" s="1" t="s">
        <v>2728</v>
      </c>
    </row>
    <row r="351042" spans="1:2" x14ac:dyDescent="0.3">
      <c r="A351042" s="1" t="s">
        <v>2729</v>
      </c>
      <c r="B351042" s="1" t="s">
        <v>2730</v>
      </c>
    </row>
    <row r="351043" spans="1:2" x14ac:dyDescent="0.3">
      <c r="A351043" s="1" t="s">
        <v>2731</v>
      </c>
      <c r="B351043" s="1" t="s">
        <v>2732</v>
      </c>
    </row>
    <row r="351044" spans="1:2" x14ac:dyDescent="0.3">
      <c r="A351044" s="1" t="s">
        <v>2733</v>
      </c>
      <c r="B351044" s="1" t="s">
        <v>2734</v>
      </c>
    </row>
    <row r="351045" spans="1:2" x14ac:dyDescent="0.3">
      <c r="A351045" s="1" t="s">
        <v>2735</v>
      </c>
      <c r="B351045" s="1" t="s">
        <v>2736</v>
      </c>
    </row>
    <row r="351046" spans="1:2" x14ac:dyDescent="0.3">
      <c r="A351046" s="1" t="s">
        <v>2737</v>
      </c>
      <c r="B351046" s="1" t="s">
        <v>2738</v>
      </c>
    </row>
    <row r="351047" spans="1:2" x14ac:dyDescent="0.3">
      <c r="A351047" s="1" t="s">
        <v>2739</v>
      </c>
      <c r="B351047" s="1" t="s">
        <v>2740</v>
      </c>
    </row>
    <row r="351048" spans="1:2" x14ac:dyDescent="0.3">
      <c r="A351048" s="1" t="s">
        <v>2741</v>
      </c>
      <c r="B351048" s="1" t="s">
        <v>2742</v>
      </c>
    </row>
    <row r="351049" spans="1:2" x14ac:dyDescent="0.3">
      <c r="A351049" s="1" t="s">
        <v>2743</v>
      </c>
      <c r="B351049" s="1" t="s">
        <v>2744</v>
      </c>
    </row>
    <row r="351050" spans="1:2" x14ac:dyDescent="0.3">
      <c r="A351050" s="1" t="s">
        <v>2745</v>
      </c>
      <c r="B351050" s="1" t="s">
        <v>2746</v>
      </c>
    </row>
    <row r="351051" spans="1:2" x14ac:dyDescent="0.3">
      <c r="A351051" s="1" t="s">
        <v>2747</v>
      </c>
      <c r="B351051" s="1" t="s">
        <v>2748</v>
      </c>
    </row>
    <row r="351052" spans="1:2" x14ac:dyDescent="0.3">
      <c r="A351052" s="1" t="s">
        <v>2749</v>
      </c>
      <c r="B351052" s="1" t="s">
        <v>2750</v>
      </c>
    </row>
    <row r="351053" spans="1:2" x14ac:dyDescent="0.3">
      <c r="A351053" s="1" t="s">
        <v>2751</v>
      </c>
      <c r="B351053" s="1" t="s">
        <v>2752</v>
      </c>
    </row>
    <row r="351054" spans="1:2" x14ac:dyDescent="0.3">
      <c r="A351054" s="1" t="s">
        <v>2753</v>
      </c>
      <c r="B351054" s="1" t="s">
        <v>2754</v>
      </c>
    </row>
    <row r="351055" spans="1:2" x14ac:dyDescent="0.3">
      <c r="A351055" s="1" t="s">
        <v>2755</v>
      </c>
      <c r="B351055" s="1" t="s">
        <v>2756</v>
      </c>
    </row>
    <row r="351056" spans="1:2" x14ac:dyDescent="0.3">
      <c r="A351056" s="1" t="s">
        <v>2757</v>
      </c>
      <c r="B351056" s="1" t="s">
        <v>2758</v>
      </c>
    </row>
    <row r="351057" spans="1:2" x14ac:dyDescent="0.3">
      <c r="A351057" s="1" t="s">
        <v>2759</v>
      </c>
      <c r="B351057" s="1" t="s">
        <v>2760</v>
      </c>
    </row>
    <row r="351058" spans="1:2" x14ac:dyDescent="0.3">
      <c r="A351058" s="1" t="s">
        <v>2761</v>
      </c>
      <c r="B351058" s="1" t="s">
        <v>2762</v>
      </c>
    </row>
    <row r="351059" spans="1:2" x14ac:dyDescent="0.3">
      <c r="A351059" s="1" t="s">
        <v>2763</v>
      </c>
      <c r="B351059" s="1" t="s">
        <v>2764</v>
      </c>
    </row>
    <row r="351060" spans="1:2" x14ac:dyDescent="0.3">
      <c r="A351060" s="1" t="s">
        <v>2765</v>
      </c>
      <c r="B351060" s="1" t="s">
        <v>2766</v>
      </c>
    </row>
    <row r="351061" spans="1:2" x14ac:dyDescent="0.3">
      <c r="A351061" s="1" t="s">
        <v>2767</v>
      </c>
      <c r="B351061" s="1" t="s">
        <v>2768</v>
      </c>
    </row>
    <row r="351062" spans="1:2" x14ac:dyDescent="0.3">
      <c r="A351062" s="1" t="s">
        <v>2769</v>
      </c>
      <c r="B351062" s="1" t="s">
        <v>2770</v>
      </c>
    </row>
    <row r="351063" spans="1:2" x14ac:dyDescent="0.3">
      <c r="A351063" s="1" t="s">
        <v>2771</v>
      </c>
      <c r="B351063" s="1" t="s">
        <v>2772</v>
      </c>
    </row>
    <row r="351064" spans="1:2" x14ac:dyDescent="0.3">
      <c r="A351064" s="1" t="s">
        <v>2773</v>
      </c>
      <c r="B351064" s="1" t="s">
        <v>2774</v>
      </c>
    </row>
    <row r="351065" spans="1:2" x14ac:dyDescent="0.3">
      <c r="A351065" s="1" t="s">
        <v>2775</v>
      </c>
      <c r="B351065" s="1" t="s">
        <v>2776</v>
      </c>
    </row>
    <row r="351066" spans="1:2" x14ac:dyDescent="0.3">
      <c r="A351066" s="1" t="s">
        <v>2777</v>
      </c>
      <c r="B351066" s="1" t="s">
        <v>2778</v>
      </c>
    </row>
    <row r="351067" spans="1:2" x14ac:dyDescent="0.3">
      <c r="A351067" s="1" t="s">
        <v>2779</v>
      </c>
      <c r="B351067" s="1" t="s">
        <v>2780</v>
      </c>
    </row>
    <row r="351068" spans="1:2" x14ac:dyDescent="0.3">
      <c r="A351068" s="1" t="s">
        <v>2781</v>
      </c>
      <c r="B351068" s="1" t="s">
        <v>2782</v>
      </c>
    </row>
    <row r="351069" spans="1:2" x14ac:dyDescent="0.3">
      <c r="A351069" s="1" t="s">
        <v>2783</v>
      </c>
      <c r="B351069" s="1" t="s">
        <v>2784</v>
      </c>
    </row>
    <row r="351070" spans="1:2" x14ac:dyDescent="0.3">
      <c r="A351070" s="1" t="s">
        <v>2785</v>
      </c>
      <c r="B351070" s="1" t="s">
        <v>2786</v>
      </c>
    </row>
    <row r="351071" spans="1:2" x14ac:dyDescent="0.3">
      <c r="A351071" s="1" t="s">
        <v>2787</v>
      </c>
      <c r="B351071" s="1" t="s">
        <v>2788</v>
      </c>
    </row>
    <row r="351072" spans="1:2" x14ac:dyDescent="0.3">
      <c r="A351072" s="1" t="s">
        <v>2789</v>
      </c>
      <c r="B351072" s="1" t="s">
        <v>2790</v>
      </c>
    </row>
    <row r="351073" spans="1:2" x14ac:dyDescent="0.3">
      <c r="A351073" s="1" t="s">
        <v>2791</v>
      </c>
      <c r="B351073" s="1" t="s">
        <v>2792</v>
      </c>
    </row>
    <row r="351074" spans="1:2" x14ac:dyDescent="0.3">
      <c r="A351074" s="1" t="s">
        <v>2793</v>
      </c>
      <c r="B351074" s="1" t="s">
        <v>2794</v>
      </c>
    </row>
    <row r="351075" spans="1:2" x14ac:dyDescent="0.3">
      <c r="A351075" s="1" t="s">
        <v>2795</v>
      </c>
      <c r="B351075" s="1" t="s">
        <v>2796</v>
      </c>
    </row>
    <row r="351076" spans="1:2" x14ac:dyDescent="0.3">
      <c r="A351076" s="1" t="s">
        <v>2797</v>
      </c>
      <c r="B351076" s="1" t="s">
        <v>2798</v>
      </c>
    </row>
    <row r="351077" spans="1:2" x14ac:dyDescent="0.3">
      <c r="A351077" s="1" t="s">
        <v>2799</v>
      </c>
      <c r="B351077" s="1" t="s">
        <v>2800</v>
      </c>
    </row>
    <row r="351078" spans="1:2" x14ac:dyDescent="0.3">
      <c r="A351078" s="1" t="s">
        <v>2801</v>
      </c>
      <c r="B351078" s="1" t="s">
        <v>2802</v>
      </c>
    </row>
    <row r="351079" spans="1:2" x14ac:dyDescent="0.3">
      <c r="A351079" s="1" t="s">
        <v>2803</v>
      </c>
      <c r="B351079" s="1" t="s">
        <v>2804</v>
      </c>
    </row>
    <row r="351080" spans="1:2" x14ac:dyDescent="0.3">
      <c r="A351080" s="1" t="s">
        <v>2805</v>
      </c>
      <c r="B351080" s="1" t="s">
        <v>2806</v>
      </c>
    </row>
    <row r="351081" spans="1:2" x14ac:dyDescent="0.3">
      <c r="A351081" s="1" t="s">
        <v>2807</v>
      </c>
      <c r="B351081" s="1" t="s">
        <v>2808</v>
      </c>
    </row>
    <row r="351082" spans="1:2" x14ac:dyDescent="0.3">
      <c r="A351082" s="1" t="s">
        <v>2809</v>
      </c>
      <c r="B351082" s="1" t="s">
        <v>2810</v>
      </c>
    </row>
    <row r="351083" spans="1:2" x14ac:dyDescent="0.3">
      <c r="A351083" s="1" t="s">
        <v>2811</v>
      </c>
      <c r="B351083" s="1" t="s">
        <v>2812</v>
      </c>
    </row>
    <row r="351084" spans="1:2" x14ac:dyDescent="0.3">
      <c r="A351084" s="1" t="s">
        <v>2813</v>
      </c>
      <c r="B351084" s="1" t="s">
        <v>2814</v>
      </c>
    </row>
    <row r="351085" spans="1:2" x14ac:dyDescent="0.3">
      <c r="A351085" s="1" t="s">
        <v>2815</v>
      </c>
      <c r="B351085" s="1" t="s">
        <v>2816</v>
      </c>
    </row>
    <row r="351086" spans="1:2" x14ac:dyDescent="0.3">
      <c r="A351086" s="1" t="s">
        <v>2817</v>
      </c>
      <c r="B351086" s="1" t="s">
        <v>2818</v>
      </c>
    </row>
    <row r="351087" spans="1:2" x14ac:dyDescent="0.3">
      <c r="A351087" s="1" t="s">
        <v>2819</v>
      </c>
      <c r="B351087" s="1" t="s">
        <v>2820</v>
      </c>
    </row>
    <row r="351088" spans="1:2" x14ac:dyDescent="0.3">
      <c r="A351088" s="1" t="s">
        <v>2821</v>
      </c>
      <c r="B351088" s="1" t="s">
        <v>2822</v>
      </c>
    </row>
    <row r="351089" spans="1:2" x14ac:dyDescent="0.3">
      <c r="A351089" s="1" t="s">
        <v>2823</v>
      </c>
      <c r="B351089" s="1" t="s">
        <v>2824</v>
      </c>
    </row>
    <row r="351090" spans="1:2" x14ac:dyDescent="0.3">
      <c r="A351090" s="1" t="s">
        <v>2825</v>
      </c>
      <c r="B351090" s="1" t="s">
        <v>2826</v>
      </c>
    </row>
    <row r="351091" spans="1:2" x14ac:dyDescent="0.3">
      <c r="A351091" s="1" t="s">
        <v>2827</v>
      </c>
      <c r="B351091" s="1" t="s">
        <v>2828</v>
      </c>
    </row>
    <row r="351092" spans="1:2" x14ac:dyDescent="0.3">
      <c r="A351092" s="1" t="s">
        <v>2829</v>
      </c>
      <c r="B351092" s="1" t="s">
        <v>2830</v>
      </c>
    </row>
    <row r="351093" spans="1:2" x14ac:dyDescent="0.3">
      <c r="A351093" s="1" t="s">
        <v>2831</v>
      </c>
      <c r="B351093" s="1" t="s">
        <v>2832</v>
      </c>
    </row>
    <row r="351094" spans="1:2" x14ac:dyDescent="0.3">
      <c r="A351094" s="1" t="s">
        <v>2833</v>
      </c>
      <c r="B351094" s="1" t="s">
        <v>2834</v>
      </c>
    </row>
    <row r="351095" spans="1:2" x14ac:dyDescent="0.3">
      <c r="A351095" s="1" t="s">
        <v>2835</v>
      </c>
      <c r="B351095" s="1" t="s">
        <v>2836</v>
      </c>
    </row>
    <row r="351096" spans="1:2" x14ac:dyDescent="0.3">
      <c r="A351096" s="1" t="s">
        <v>2837</v>
      </c>
      <c r="B351096" s="1" t="s">
        <v>2838</v>
      </c>
    </row>
    <row r="351097" spans="1:2" x14ac:dyDescent="0.3">
      <c r="A351097" s="1" t="s">
        <v>2839</v>
      </c>
      <c r="B351097" s="1" t="s">
        <v>2840</v>
      </c>
    </row>
    <row r="351098" spans="1:2" x14ac:dyDescent="0.3">
      <c r="A351098" s="1" t="s">
        <v>2841</v>
      </c>
      <c r="B351098" s="1" t="s">
        <v>2842</v>
      </c>
    </row>
    <row r="351099" spans="1:2" x14ac:dyDescent="0.3">
      <c r="A351099" s="1" t="s">
        <v>2843</v>
      </c>
      <c r="B351099" s="1" t="s">
        <v>2844</v>
      </c>
    </row>
    <row r="351100" spans="1:2" x14ac:dyDescent="0.3">
      <c r="A351100" s="1" t="s">
        <v>2845</v>
      </c>
      <c r="B351100" s="1" t="s">
        <v>2846</v>
      </c>
    </row>
    <row r="351101" spans="1:2" x14ac:dyDescent="0.3">
      <c r="A351101" s="1" t="s">
        <v>2847</v>
      </c>
      <c r="B351101" s="1" t="s">
        <v>2848</v>
      </c>
    </row>
    <row r="351102" spans="1:2" x14ac:dyDescent="0.3">
      <c r="A351102" s="1" t="s">
        <v>2849</v>
      </c>
      <c r="B351102" s="1" t="s">
        <v>2850</v>
      </c>
    </row>
    <row r="351103" spans="1:2" x14ac:dyDescent="0.3">
      <c r="A351103" s="1" t="s">
        <v>2851</v>
      </c>
      <c r="B351103" s="1" t="s">
        <v>2852</v>
      </c>
    </row>
    <row r="351104" spans="1:2" x14ac:dyDescent="0.3">
      <c r="A351104" s="1" t="s">
        <v>2853</v>
      </c>
      <c r="B351104" s="1" t="s">
        <v>2854</v>
      </c>
    </row>
    <row r="351105" spans="1:2" x14ac:dyDescent="0.3">
      <c r="A351105" s="1" t="s">
        <v>2855</v>
      </c>
      <c r="B351105" s="1" t="s">
        <v>2856</v>
      </c>
    </row>
    <row r="351106" spans="1:2" x14ac:dyDescent="0.3">
      <c r="A351106" s="1" t="s">
        <v>2857</v>
      </c>
      <c r="B351106" s="1" t="s">
        <v>2858</v>
      </c>
    </row>
    <row r="351107" spans="1:2" x14ac:dyDescent="0.3">
      <c r="A351107" s="1" t="s">
        <v>2859</v>
      </c>
      <c r="B351107" s="1" t="s">
        <v>2860</v>
      </c>
    </row>
    <row r="351108" spans="1:2" x14ac:dyDescent="0.3">
      <c r="A351108" s="1" t="s">
        <v>2861</v>
      </c>
      <c r="B351108" s="1" t="s">
        <v>2862</v>
      </c>
    </row>
    <row r="351109" spans="1:2" x14ac:dyDescent="0.3">
      <c r="A351109" s="1" t="s">
        <v>2863</v>
      </c>
      <c r="B351109" s="1" t="s">
        <v>2864</v>
      </c>
    </row>
    <row r="351110" spans="1:2" x14ac:dyDescent="0.3">
      <c r="A351110" s="1" t="s">
        <v>2865</v>
      </c>
      <c r="B351110" s="1" t="s">
        <v>2866</v>
      </c>
    </row>
    <row r="351111" spans="1:2" x14ac:dyDescent="0.3">
      <c r="A351111" s="1" t="s">
        <v>2867</v>
      </c>
      <c r="B351111" s="1" t="s">
        <v>2868</v>
      </c>
    </row>
    <row r="351112" spans="1:2" x14ac:dyDescent="0.3">
      <c r="A351112" s="1" t="s">
        <v>2869</v>
      </c>
      <c r="B351112" s="1" t="s">
        <v>2870</v>
      </c>
    </row>
    <row r="351113" spans="1:2" x14ac:dyDescent="0.3">
      <c r="A351113" s="1" t="s">
        <v>2871</v>
      </c>
      <c r="B351113" s="1" t="s">
        <v>2872</v>
      </c>
    </row>
    <row r="351114" spans="1:2" x14ac:dyDescent="0.3">
      <c r="A351114" s="1" t="s">
        <v>2873</v>
      </c>
      <c r="B351114" s="1" t="s">
        <v>2874</v>
      </c>
    </row>
    <row r="351115" spans="1:2" x14ac:dyDescent="0.3">
      <c r="A351115" s="1" t="s">
        <v>2875</v>
      </c>
      <c r="B351115" s="1" t="s">
        <v>2876</v>
      </c>
    </row>
    <row r="351116" spans="1:2" x14ac:dyDescent="0.3">
      <c r="A351116" s="1" t="s">
        <v>2877</v>
      </c>
      <c r="B351116" s="1" t="s">
        <v>2878</v>
      </c>
    </row>
    <row r="351117" spans="1:2" x14ac:dyDescent="0.3">
      <c r="A351117" s="1" t="s">
        <v>2879</v>
      </c>
      <c r="B351117" s="1" t="s">
        <v>2880</v>
      </c>
    </row>
    <row r="351118" spans="1:2" x14ac:dyDescent="0.3">
      <c r="A351118" s="1" t="s">
        <v>2881</v>
      </c>
      <c r="B351118" s="1" t="s">
        <v>2882</v>
      </c>
    </row>
    <row r="351119" spans="1:2" x14ac:dyDescent="0.3">
      <c r="A351119" s="1" t="s">
        <v>2883</v>
      </c>
      <c r="B351119" s="1" t="s">
        <v>2884</v>
      </c>
    </row>
    <row r="351120" spans="1:2" x14ac:dyDescent="0.3">
      <c r="A351120" s="1" t="s">
        <v>2885</v>
      </c>
      <c r="B351120" s="1" t="s">
        <v>2886</v>
      </c>
    </row>
    <row r="351121" spans="1:2" x14ac:dyDescent="0.3">
      <c r="A351121" s="1" t="s">
        <v>2887</v>
      </c>
      <c r="B351121" s="1" t="s">
        <v>2888</v>
      </c>
    </row>
    <row r="351122" spans="1:2" x14ac:dyDescent="0.3">
      <c r="A351122" s="1" t="s">
        <v>2889</v>
      </c>
      <c r="B351122" s="1" t="s">
        <v>2890</v>
      </c>
    </row>
    <row r="351123" spans="1:2" x14ac:dyDescent="0.3">
      <c r="A351123" s="1" t="s">
        <v>2891</v>
      </c>
      <c r="B351123" s="1" t="s">
        <v>2892</v>
      </c>
    </row>
    <row r="351124" spans="1:2" x14ac:dyDescent="0.3">
      <c r="A351124" s="1" t="s">
        <v>2893</v>
      </c>
      <c r="B351124" s="1" t="s">
        <v>2894</v>
      </c>
    </row>
    <row r="351125" spans="1:2" x14ac:dyDescent="0.3">
      <c r="A351125" s="1" t="s">
        <v>2895</v>
      </c>
      <c r="B351125" s="1" t="s">
        <v>2896</v>
      </c>
    </row>
    <row r="351126" spans="1:2" x14ac:dyDescent="0.3">
      <c r="A351126" s="1" t="s">
        <v>2897</v>
      </c>
      <c r="B351126" s="1" t="s">
        <v>2898</v>
      </c>
    </row>
    <row r="351127" spans="1:2" x14ac:dyDescent="0.3">
      <c r="A351127" s="1" t="s">
        <v>2899</v>
      </c>
      <c r="B351127" s="1" t="s">
        <v>2900</v>
      </c>
    </row>
    <row r="351128" spans="1:2" x14ac:dyDescent="0.3">
      <c r="A351128" s="1" t="s">
        <v>2901</v>
      </c>
      <c r="B351128" s="1" t="s">
        <v>2902</v>
      </c>
    </row>
    <row r="351129" spans="1:2" x14ac:dyDescent="0.3">
      <c r="A351129" s="1" t="s">
        <v>2903</v>
      </c>
      <c r="B351129" s="1" t="s">
        <v>2904</v>
      </c>
    </row>
    <row r="351130" spans="1:2" x14ac:dyDescent="0.3">
      <c r="A351130" s="1" t="s">
        <v>2905</v>
      </c>
      <c r="B351130" s="1" t="s">
        <v>2906</v>
      </c>
    </row>
    <row r="351131" spans="1:2" x14ac:dyDescent="0.3">
      <c r="A351131" s="1" t="s">
        <v>2907</v>
      </c>
      <c r="B351131" s="1" t="s">
        <v>2908</v>
      </c>
    </row>
    <row r="351132" spans="1:2" x14ac:dyDescent="0.3">
      <c r="A351132" s="1" t="s">
        <v>2909</v>
      </c>
      <c r="B351132" s="1" t="s">
        <v>2910</v>
      </c>
    </row>
    <row r="351133" spans="1:2" x14ac:dyDescent="0.3">
      <c r="A351133" s="1" t="s">
        <v>2911</v>
      </c>
      <c r="B351133" s="1" t="s">
        <v>2912</v>
      </c>
    </row>
    <row r="351134" spans="1:2" x14ac:dyDescent="0.3">
      <c r="A351134" s="1" t="s">
        <v>2913</v>
      </c>
      <c r="B351134" s="1" t="s">
        <v>2914</v>
      </c>
    </row>
    <row r="351135" spans="1:2" x14ac:dyDescent="0.3">
      <c r="A351135" s="1" t="s">
        <v>2915</v>
      </c>
      <c r="B351135" s="1" t="s">
        <v>2916</v>
      </c>
    </row>
    <row r="351136" spans="1:2" x14ac:dyDescent="0.3">
      <c r="A351136" s="1" t="s">
        <v>2917</v>
      </c>
      <c r="B351136" s="1" t="s">
        <v>2918</v>
      </c>
    </row>
    <row r="351137" spans="1:2" x14ac:dyDescent="0.3">
      <c r="A351137" s="1" t="s">
        <v>2919</v>
      </c>
      <c r="B351137" s="1" t="s">
        <v>2920</v>
      </c>
    </row>
    <row r="351138" spans="1:2" x14ac:dyDescent="0.3">
      <c r="A351138" s="1" t="s">
        <v>2921</v>
      </c>
      <c r="B351138" s="1" t="s">
        <v>2922</v>
      </c>
    </row>
    <row r="351139" spans="1:2" x14ac:dyDescent="0.3">
      <c r="A351139" s="1" t="s">
        <v>2923</v>
      </c>
      <c r="B351139" s="1" t="s">
        <v>2924</v>
      </c>
    </row>
    <row r="351140" spans="1:2" x14ac:dyDescent="0.3">
      <c r="A351140" s="1" t="s">
        <v>2925</v>
      </c>
      <c r="B351140" s="1" t="s">
        <v>2926</v>
      </c>
    </row>
    <row r="351141" spans="1:2" x14ac:dyDescent="0.3">
      <c r="A351141" s="1" t="s">
        <v>2927</v>
      </c>
      <c r="B351141" s="1" t="s">
        <v>2928</v>
      </c>
    </row>
    <row r="351142" spans="1:2" x14ac:dyDescent="0.3">
      <c r="A351142" s="1" t="s">
        <v>2929</v>
      </c>
      <c r="B351142" s="1" t="s">
        <v>2930</v>
      </c>
    </row>
    <row r="351143" spans="1:2" x14ac:dyDescent="0.3">
      <c r="A351143" s="1" t="s">
        <v>2931</v>
      </c>
      <c r="B351143" s="1" t="s">
        <v>2932</v>
      </c>
    </row>
    <row r="351144" spans="1:2" x14ac:dyDescent="0.3">
      <c r="A351144" s="1" t="s">
        <v>2933</v>
      </c>
      <c r="B351144" s="1" t="s">
        <v>2934</v>
      </c>
    </row>
    <row r="351145" spans="1:2" x14ac:dyDescent="0.3">
      <c r="A351145" s="1" t="s">
        <v>2935</v>
      </c>
      <c r="B351145" s="1" t="s">
        <v>2936</v>
      </c>
    </row>
    <row r="351146" spans="1:2" x14ac:dyDescent="0.3">
      <c r="A351146" s="1" t="s">
        <v>2937</v>
      </c>
      <c r="B351146" s="1" t="s">
        <v>2938</v>
      </c>
    </row>
    <row r="351147" spans="1:2" x14ac:dyDescent="0.3">
      <c r="A351147" s="1" t="s">
        <v>2939</v>
      </c>
      <c r="B351147" s="1" t="s">
        <v>2940</v>
      </c>
    </row>
    <row r="351148" spans="1:2" x14ac:dyDescent="0.3">
      <c r="A351148" s="1" t="s">
        <v>2941</v>
      </c>
      <c r="B351148" s="1" t="s">
        <v>2942</v>
      </c>
    </row>
    <row r="351149" spans="1:2" x14ac:dyDescent="0.3">
      <c r="A351149" s="1" t="s">
        <v>2943</v>
      </c>
      <c r="B351149" s="1" t="s">
        <v>2944</v>
      </c>
    </row>
    <row r="351150" spans="1:2" x14ac:dyDescent="0.3">
      <c r="A351150" s="1" t="s">
        <v>2945</v>
      </c>
      <c r="B351150" s="1" t="s">
        <v>2946</v>
      </c>
    </row>
    <row r="351151" spans="1:2" x14ac:dyDescent="0.3">
      <c r="A351151" s="1" t="s">
        <v>2947</v>
      </c>
      <c r="B351151" s="1" t="s">
        <v>2948</v>
      </c>
    </row>
    <row r="351152" spans="1:2" x14ac:dyDescent="0.3">
      <c r="A351152" s="1" t="s">
        <v>2949</v>
      </c>
      <c r="B351152" s="1" t="s">
        <v>2950</v>
      </c>
    </row>
    <row r="351153" spans="1:2" x14ac:dyDescent="0.3">
      <c r="A351153" s="1" t="s">
        <v>2951</v>
      </c>
      <c r="B351153" s="1" t="s">
        <v>2952</v>
      </c>
    </row>
    <row r="351154" spans="1:2" x14ac:dyDescent="0.3">
      <c r="A351154" s="1" t="s">
        <v>2953</v>
      </c>
      <c r="B351154" s="1" t="s">
        <v>2954</v>
      </c>
    </row>
    <row r="351155" spans="1:2" x14ac:dyDescent="0.3">
      <c r="A351155" s="1" t="s">
        <v>2955</v>
      </c>
      <c r="B351155" s="1" t="s">
        <v>2956</v>
      </c>
    </row>
    <row r="351156" spans="1:2" x14ac:dyDescent="0.3">
      <c r="A351156" s="1" t="s">
        <v>2957</v>
      </c>
      <c r="B351156" s="1" t="s">
        <v>2958</v>
      </c>
    </row>
    <row r="351157" spans="1:2" x14ac:dyDescent="0.3">
      <c r="A351157" s="1" t="s">
        <v>2959</v>
      </c>
      <c r="B351157" s="1" t="s">
        <v>2960</v>
      </c>
    </row>
    <row r="351158" spans="1:2" x14ac:dyDescent="0.3">
      <c r="A351158" s="1" t="s">
        <v>2961</v>
      </c>
      <c r="B351158" s="1" t="s">
        <v>2962</v>
      </c>
    </row>
    <row r="351159" spans="1:2" x14ac:dyDescent="0.3">
      <c r="A351159" s="1" t="s">
        <v>2963</v>
      </c>
      <c r="B351159" s="1" t="s">
        <v>2964</v>
      </c>
    </row>
    <row r="351160" spans="1:2" x14ac:dyDescent="0.3">
      <c r="A351160" s="1" t="s">
        <v>2965</v>
      </c>
      <c r="B351160" s="1" t="s">
        <v>2966</v>
      </c>
    </row>
    <row r="351161" spans="1:2" x14ac:dyDescent="0.3">
      <c r="A351161" s="1" t="s">
        <v>2967</v>
      </c>
      <c r="B351161" s="1" t="s">
        <v>2968</v>
      </c>
    </row>
    <row r="351162" spans="1:2" x14ac:dyDescent="0.3">
      <c r="A351162" s="1" t="s">
        <v>2969</v>
      </c>
      <c r="B351162" s="1" t="s">
        <v>2970</v>
      </c>
    </row>
    <row r="351163" spans="1:2" x14ac:dyDescent="0.3">
      <c r="A351163" s="1" t="s">
        <v>2971</v>
      </c>
      <c r="B351163" s="1" t="s">
        <v>2972</v>
      </c>
    </row>
    <row r="351164" spans="1:2" x14ac:dyDescent="0.3">
      <c r="A351164" s="1" t="s">
        <v>2973</v>
      </c>
      <c r="B351164" s="1" t="s">
        <v>2974</v>
      </c>
    </row>
    <row r="351165" spans="1:2" x14ac:dyDescent="0.3">
      <c r="A351165" s="1" t="s">
        <v>2975</v>
      </c>
      <c r="B351165" s="1" t="s">
        <v>2976</v>
      </c>
    </row>
    <row r="351166" spans="1:2" x14ac:dyDescent="0.3">
      <c r="A351166" s="1" t="s">
        <v>2977</v>
      </c>
      <c r="B351166" s="1" t="s">
        <v>2978</v>
      </c>
    </row>
    <row r="351167" spans="1:2" x14ac:dyDescent="0.3">
      <c r="A351167" s="1" t="s">
        <v>2979</v>
      </c>
      <c r="B351167" s="1" t="s">
        <v>2980</v>
      </c>
    </row>
    <row r="351168" spans="1:2" x14ac:dyDescent="0.3">
      <c r="A351168" s="1" t="s">
        <v>2981</v>
      </c>
      <c r="B351168" s="1" t="s">
        <v>2982</v>
      </c>
    </row>
    <row r="351169" spans="1:2" x14ac:dyDescent="0.3">
      <c r="A351169" s="1" t="s">
        <v>2983</v>
      </c>
      <c r="B351169" s="1" t="s">
        <v>2984</v>
      </c>
    </row>
    <row r="351170" spans="1:2" x14ac:dyDescent="0.3">
      <c r="A351170" s="1" t="s">
        <v>2985</v>
      </c>
      <c r="B351170" s="1" t="s">
        <v>2986</v>
      </c>
    </row>
    <row r="351171" spans="1:2" x14ac:dyDescent="0.3">
      <c r="A351171" s="1" t="s">
        <v>2987</v>
      </c>
      <c r="B351171" s="1" t="s">
        <v>2988</v>
      </c>
    </row>
    <row r="351172" spans="1:2" x14ac:dyDescent="0.3">
      <c r="A351172" s="1" t="s">
        <v>2989</v>
      </c>
      <c r="B351172" s="1" t="s">
        <v>2990</v>
      </c>
    </row>
    <row r="351173" spans="1:2" x14ac:dyDescent="0.3">
      <c r="A351173" s="1" t="s">
        <v>2991</v>
      </c>
      <c r="B351173" s="1" t="s">
        <v>2992</v>
      </c>
    </row>
    <row r="351174" spans="1:2" x14ac:dyDescent="0.3">
      <c r="A351174" s="1" t="s">
        <v>2993</v>
      </c>
      <c r="B351174" s="1" t="s">
        <v>2994</v>
      </c>
    </row>
    <row r="351175" spans="1:2" x14ac:dyDescent="0.3">
      <c r="A351175" s="1" t="s">
        <v>2995</v>
      </c>
      <c r="B351175" s="1" t="s">
        <v>2996</v>
      </c>
    </row>
    <row r="351176" spans="1:2" x14ac:dyDescent="0.3">
      <c r="A351176" s="1" t="s">
        <v>2997</v>
      </c>
      <c r="B351176" s="1" t="s">
        <v>2998</v>
      </c>
    </row>
    <row r="351177" spans="1:2" x14ac:dyDescent="0.3">
      <c r="A351177" s="1" t="s">
        <v>2999</v>
      </c>
      <c r="B351177" s="1" t="s">
        <v>3000</v>
      </c>
    </row>
    <row r="351178" spans="1:2" x14ac:dyDescent="0.3">
      <c r="A351178" s="1" t="s">
        <v>3001</v>
      </c>
      <c r="B351178" s="1" t="s">
        <v>3002</v>
      </c>
    </row>
    <row r="351179" spans="1:2" x14ac:dyDescent="0.3">
      <c r="A351179" s="1" t="s">
        <v>3003</v>
      </c>
      <c r="B351179" s="1" t="s">
        <v>3004</v>
      </c>
    </row>
    <row r="351180" spans="1:2" x14ac:dyDescent="0.3">
      <c r="A351180" s="1" t="s">
        <v>3005</v>
      </c>
      <c r="B351180" s="1" t="s">
        <v>3006</v>
      </c>
    </row>
    <row r="351181" spans="1:2" x14ac:dyDescent="0.3">
      <c r="A351181" s="1" t="s">
        <v>3007</v>
      </c>
      <c r="B351181" s="1" t="s">
        <v>3008</v>
      </c>
    </row>
    <row r="351182" spans="1:2" x14ac:dyDescent="0.3">
      <c r="A351182" s="1" t="s">
        <v>3009</v>
      </c>
      <c r="B351182" s="1" t="s">
        <v>3010</v>
      </c>
    </row>
    <row r="351183" spans="1:2" x14ac:dyDescent="0.3">
      <c r="A351183" s="1" t="s">
        <v>3011</v>
      </c>
      <c r="B351183" s="1" t="s">
        <v>3012</v>
      </c>
    </row>
    <row r="351184" spans="1:2" x14ac:dyDescent="0.3">
      <c r="A351184" s="1" t="s">
        <v>3013</v>
      </c>
      <c r="B351184" s="1" t="s">
        <v>3014</v>
      </c>
    </row>
    <row r="351185" spans="1:2" x14ac:dyDescent="0.3">
      <c r="A351185" s="1" t="s">
        <v>3015</v>
      </c>
      <c r="B351185" s="1" t="s">
        <v>3016</v>
      </c>
    </row>
    <row r="351186" spans="1:2" x14ac:dyDescent="0.3">
      <c r="A351186" s="1" t="s">
        <v>3017</v>
      </c>
      <c r="B351186" s="1" t="s">
        <v>3018</v>
      </c>
    </row>
    <row r="351187" spans="1:2" x14ac:dyDescent="0.3">
      <c r="A351187" s="1" t="s">
        <v>3019</v>
      </c>
      <c r="B351187" s="1" t="s">
        <v>3020</v>
      </c>
    </row>
    <row r="351188" spans="1:2" x14ac:dyDescent="0.3">
      <c r="A351188" s="1" t="s">
        <v>3021</v>
      </c>
      <c r="B351188" s="1" t="s">
        <v>3022</v>
      </c>
    </row>
    <row r="351189" spans="1:2" x14ac:dyDescent="0.3">
      <c r="A351189" s="1" t="s">
        <v>3023</v>
      </c>
      <c r="B351189" s="1" t="s">
        <v>3024</v>
      </c>
    </row>
    <row r="351190" spans="1:2" x14ac:dyDescent="0.3">
      <c r="A351190" s="1" t="s">
        <v>3025</v>
      </c>
      <c r="B351190" s="1" t="s">
        <v>3026</v>
      </c>
    </row>
    <row r="351191" spans="1:2" x14ac:dyDescent="0.3">
      <c r="A351191" s="1" t="s">
        <v>3027</v>
      </c>
      <c r="B351191" s="1" t="s">
        <v>3028</v>
      </c>
    </row>
    <row r="351192" spans="1:2" x14ac:dyDescent="0.3">
      <c r="A351192" s="1" t="s">
        <v>3029</v>
      </c>
      <c r="B351192" s="1" t="s">
        <v>3030</v>
      </c>
    </row>
    <row r="351193" spans="1:2" x14ac:dyDescent="0.3">
      <c r="A351193" s="1" t="s">
        <v>3031</v>
      </c>
      <c r="B351193" s="1" t="s">
        <v>3032</v>
      </c>
    </row>
    <row r="351194" spans="1:2" x14ac:dyDescent="0.3">
      <c r="A351194" s="1" t="s">
        <v>3033</v>
      </c>
      <c r="B351194" s="1" t="s">
        <v>3034</v>
      </c>
    </row>
    <row r="351195" spans="1:2" x14ac:dyDescent="0.3">
      <c r="A351195" s="1" t="s">
        <v>3035</v>
      </c>
      <c r="B351195" s="1" t="s">
        <v>3036</v>
      </c>
    </row>
    <row r="351196" spans="1:2" x14ac:dyDescent="0.3">
      <c r="A351196" s="1" t="s">
        <v>3037</v>
      </c>
      <c r="B351196" s="1" t="s">
        <v>3038</v>
      </c>
    </row>
    <row r="351197" spans="1:2" x14ac:dyDescent="0.3">
      <c r="A351197" s="1" t="s">
        <v>3039</v>
      </c>
      <c r="B351197" s="1" t="s">
        <v>3040</v>
      </c>
    </row>
    <row r="351198" spans="1:2" x14ac:dyDescent="0.3">
      <c r="A351198" s="1" t="s">
        <v>3041</v>
      </c>
      <c r="B351198" s="1" t="s">
        <v>3042</v>
      </c>
    </row>
    <row r="351199" spans="1:2" x14ac:dyDescent="0.3">
      <c r="A351199" s="1" t="s">
        <v>3043</v>
      </c>
      <c r="B351199" s="1" t="s">
        <v>3044</v>
      </c>
    </row>
    <row r="351200" spans="1:2" x14ac:dyDescent="0.3">
      <c r="A351200" s="1" t="s">
        <v>3045</v>
      </c>
      <c r="B351200" s="1" t="s">
        <v>3046</v>
      </c>
    </row>
    <row r="351201" spans="1:2" x14ac:dyDescent="0.3">
      <c r="A351201" s="1" t="s">
        <v>3047</v>
      </c>
      <c r="B351201" s="1" t="s">
        <v>3048</v>
      </c>
    </row>
    <row r="351202" spans="1:2" x14ac:dyDescent="0.3">
      <c r="A351202" s="1" t="s">
        <v>3049</v>
      </c>
      <c r="B351202" s="1" t="s">
        <v>3050</v>
      </c>
    </row>
    <row r="351203" spans="1:2" x14ac:dyDescent="0.3">
      <c r="A351203" s="1" t="s">
        <v>3051</v>
      </c>
      <c r="B351203" s="1" t="s">
        <v>3052</v>
      </c>
    </row>
    <row r="351204" spans="1:2" x14ac:dyDescent="0.3">
      <c r="A351204" s="1" t="s">
        <v>3053</v>
      </c>
      <c r="B351204" s="1" t="s">
        <v>3054</v>
      </c>
    </row>
    <row r="351205" spans="1:2" x14ac:dyDescent="0.3">
      <c r="A351205" s="1" t="s">
        <v>3055</v>
      </c>
      <c r="B351205" s="1" t="s">
        <v>3056</v>
      </c>
    </row>
    <row r="351206" spans="1:2" x14ac:dyDescent="0.3">
      <c r="A351206" s="1" t="s">
        <v>3057</v>
      </c>
      <c r="B351206" s="1" t="s">
        <v>3058</v>
      </c>
    </row>
    <row r="351207" spans="1:2" x14ac:dyDescent="0.3">
      <c r="A351207" s="1" t="s">
        <v>3059</v>
      </c>
      <c r="B351207" s="1" t="s">
        <v>3060</v>
      </c>
    </row>
    <row r="351208" spans="1:2" x14ac:dyDescent="0.3">
      <c r="A351208" s="1" t="s">
        <v>3061</v>
      </c>
      <c r="B351208" s="1" t="s">
        <v>3062</v>
      </c>
    </row>
    <row r="351209" spans="1:2" x14ac:dyDescent="0.3">
      <c r="A351209" s="1" t="s">
        <v>3063</v>
      </c>
      <c r="B351209" s="1" t="s">
        <v>3064</v>
      </c>
    </row>
    <row r="351210" spans="1:2" x14ac:dyDescent="0.3">
      <c r="A351210" s="1" t="s">
        <v>3065</v>
      </c>
      <c r="B351210" s="1" t="s">
        <v>3066</v>
      </c>
    </row>
    <row r="351211" spans="1:2" x14ac:dyDescent="0.3">
      <c r="A351211" s="1" t="s">
        <v>3067</v>
      </c>
      <c r="B351211" s="1" t="s">
        <v>3068</v>
      </c>
    </row>
    <row r="351212" spans="1:2" x14ac:dyDescent="0.3">
      <c r="A351212" s="1" t="s">
        <v>3069</v>
      </c>
      <c r="B351212" s="1" t="s">
        <v>3070</v>
      </c>
    </row>
    <row r="351213" spans="1:2" x14ac:dyDescent="0.3">
      <c r="A351213" s="1" t="s">
        <v>3071</v>
      </c>
      <c r="B351213" s="1" t="s">
        <v>3072</v>
      </c>
    </row>
    <row r="351214" spans="1:2" x14ac:dyDescent="0.3">
      <c r="A351214" s="1" t="s">
        <v>3073</v>
      </c>
      <c r="B351214" s="1" t="s">
        <v>3074</v>
      </c>
    </row>
    <row r="351215" spans="1:2" x14ac:dyDescent="0.3">
      <c r="A351215" s="1" t="s">
        <v>3075</v>
      </c>
      <c r="B351215" s="1" t="s">
        <v>3076</v>
      </c>
    </row>
    <row r="351216" spans="1:2" x14ac:dyDescent="0.3">
      <c r="A351216" s="1" t="s">
        <v>3077</v>
      </c>
      <c r="B351216" s="1" t="s">
        <v>3078</v>
      </c>
    </row>
    <row r="351217" spans="1:2" x14ac:dyDescent="0.3">
      <c r="A351217" s="1" t="s">
        <v>3079</v>
      </c>
      <c r="B351217" s="1" t="s">
        <v>3080</v>
      </c>
    </row>
    <row r="351218" spans="1:2" x14ac:dyDescent="0.3">
      <c r="A351218" s="1" t="s">
        <v>3081</v>
      </c>
      <c r="B351218" s="1" t="s">
        <v>3082</v>
      </c>
    </row>
    <row r="351219" spans="1:2" x14ac:dyDescent="0.3">
      <c r="A351219" s="1" t="s">
        <v>3083</v>
      </c>
      <c r="B351219" s="1" t="s">
        <v>3084</v>
      </c>
    </row>
    <row r="351220" spans="1:2" x14ac:dyDescent="0.3">
      <c r="A351220" s="1" t="s">
        <v>3085</v>
      </c>
      <c r="B351220" s="1" t="s">
        <v>3086</v>
      </c>
    </row>
    <row r="351221" spans="1:2" x14ac:dyDescent="0.3">
      <c r="A351221" s="1" t="s">
        <v>3087</v>
      </c>
      <c r="B351221" s="1" t="s">
        <v>3088</v>
      </c>
    </row>
    <row r="351222" spans="1:2" x14ac:dyDescent="0.3">
      <c r="A351222" s="1" t="s">
        <v>3089</v>
      </c>
      <c r="B351222" s="1" t="s">
        <v>3090</v>
      </c>
    </row>
    <row r="351223" spans="1:2" x14ac:dyDescent="0.3">
      <c r="A351223" s="1" t="s">
        <v>3091</v>
      </c>
      <c r="B351223" s="1" t="s">
        <v>3092</v>
      </c>
    </row>
    <row r="351224" spans="1:2" x14ac:dyDescent="0.3">
      <c r="A351224" s="1" t="s">
        <v>3093</v>
      </c>
      <c r="B351224" s="1" t="s">
        <v>3094</v>
      </c>
    </row>
    <row r="351225" spans="1:2" x14ac:dyDescent="0.3">
      <c r="A351225" s="1" t="s">
        <v>3095</v>
      </c>
      <c r="B351225" s="1" t="s">
        <v>3096</v>
      </c>
    </row>
    <row r="351226" spans="1:2" x14ac:dyDescent="0.3">
      <c r="A351226" s="1" t="s">
        <v>3097</v>
      </c>
      <c r="B351226" s="1" t="s">
        <v>3098</v>
      </c>
    </row>
    <row r="351227" spans="1:2" x14ac:dyDescent="0.3">
      <c r="A351227" s="1" t="s">
        <v>3099</v>
      </c>
      <c r="B351227" s="1" t="s">
        <v>3100</v>
      </c>
    </row>
    <row r="351228" spans="1:2" x14ac:dyDescent="0.3">
      <c r="A351228" s="1" t="s">
        <v>3101</v>
      </c>
      <c r="B351228" s="1" t="s">
        <v>3102</v>
      </c>
    </row>
    <row r="351229" spans="1:2" x14ac:dyDescent="0.3">
      <c r="A351229" s="1" t="s">
        <v>3103</v>
      </c>
      <c r="B351229" s="1" t="s">
        <v>3104</v>
      </c>
    </row>
    <row r="351230" spans="1:2" x14ac:dyDescent="0.3">
      <c r="A351230" s="1" t="s">
        <v>3105</v>
      </c>
      <c r="B351230" s="1" t="s">
        <v>3106</v>
      </c>
    </row>
    <row r="351231" spans="1:2" x14ac:dyDescent="0.3">
      <c r="A351231" s="1" t="s">
        <v>3107</v>
      </c>
      <c r="B351231" s="1" t="s">
        <v>3108</v>
      </c>
    </row>
    <row r="351232" spans="1:2" x14ac:dyDescent="0.3">
      <c r="A351232" s="1" t="s">
        <v>3109</v>
      </c>
      <c r="B351232" s="1" t="s">
        <v>3110</v>
      </c>
    </row>
    <row r="351233" spans="1:2" x14ac:dyDescent="0.3">
      <c r="A351233" s="1" t="s">
        <v>3111</v>
      </c>
      <c r="B351233" s="1" t="s">
        <v>3112</v>
      </c>
    </row>
    <row r="351234" spans="1:2" x14ac:dyDescent="0.3">
      <c r="A351234" s="1" t="s">
        <v>3113</v>
      </c>
      <c r="B351234" s="1" t="s">
        <v>3114</v>
      </c>
    </row>
    <row r="351235" spans="1:2" x14ac:dyDescent="0.3">
      <c r="A351235" s="1" t="s">
        <v>3115</v>
      </c>
      <c r="B351235" s="1" t="s">
        <v>3116</v>
      </c>
    </row>
    <row r="351236" spans="1:2" x14ac:dyDescent="0.3">
      <c r="A351236" s="1" t="s">
        <v>3117</v>
      </c>
      <c r="B351236" s="1" t="s">
        <v>3118</v>
      </c>
    </row>
    <row r="351237" spans="1:2" x14ac:dyDescent="0.3">
      <c r="A351237" s="1" t="s">
        <v>3119</v>
      </c>
      <c r="B351237" s="1" t="s">
        <v>3120</v>
      </c>
    </row>
    <row r="351238" spans="1:2" x14ac:dyDescent="0.3">
      <c r="A351238" s="1" t="s">
        <v>3121</v>
      </c>
      <c r="B351238" s="1" t="s">
        <v>3122</v>
      </c>
    </row>
    <row r="351239" spans="1:2" x14ac:dyDescent="0.3">
      <c r="A351239" s="1" t="s">
        <v>3123</v>
      </c>
      <c r="B351239" s="1" t="s">
        <v>3124</v>
      </c>
    </row>
    <row r="351240" spans="1:2" x14ac:dyDescent="0.3">
      <c r="A351240" s="1" t="s">
        <v>3125</v>
      </c>
      <c r="B351240" s="1" t="s">
        <v>3126</v>
      </c>
    </row>
    <row r="351241" spans="1:2" x14ac:dyDescent="0.3">
      <c r="A351241" s="1" t="s">
        <v>3127</v>
      </c>
      <c r="B351241" s="1" t="s">
        <v>3128</v>
      </c>
    </row>
    <row r="351242" spans="1:2" x14ac:dyDescent="0.3">
      <c r="A351242" s="1" t="s">
        <v>3129</v>
      </c>
      <c r="B351242" s="1" t="s">
        <v>3130</v>
      </c>
    </row>
    <row r="351243" spans="1:2" x14ac:dyDescent="0.3">
      <c r="A351243" s="1" t="s">
        <v>3131</v>
      </c>
      <c r="B351243" s="1" t="s">
        <v>3132</v>
      </c>
    </row>
    <row r="351244" spans="1:2" x14ac:dyDescent="0.3">
      <c r="A351244" s="1" t="s">
        <v>3133</v>
      </c>
      <c r="B351244" s="1" t="s">
        <v>3134</v>
      </c>
    </row>
    <row r="351245" spans="1:2" x14ac:dyDescent="0.3">
      <c r="A351245" s="1" t="s">
        <v>3135</v>
      </c>
      <c r="B351245" s="1" t="s">
        <v>3136</v>
      </c>
    </row>
    <row r="351246" spans="1:2" x14ac:dyDescent="0.3">
      <c r="A351246" s="1" t="s">
        <v>3137</v>
      </c>
      <c r="B351246" s="1" t="s">
        <v>3138</v>
      </c>
    </row>
    <row r="351247" spans="1:2" x14ac:dyDescent="0.3">
      <c r="A351247" s="1" t="s">
        <v>3139</v>
      </c>
      <c r="B351247" s="1" t="s">
        <v>3140</v>
      </c>
    </row>
    <row r="351248" spans="1:2" x14ac:dyDescent="0.3">
      <c r="A351248" s="1" t="s">
        <v>3141</v>
      </c>
      <c r="B351248" s="1" t="s">
        <v>3142</v>
      </c>
    </row>
    <row r="351249" spans="1:2" x14ac:dyDescent="0.3">
      <c r="A351249" s="1" t="s">
        <v>3143</v>
      </c>
      <c r="B351249" s="1" t="s">
        <v>3144</v>
      </c>
    </row>
    <row r="351250" spans="1:2" x14ac:dyDescent="0.3">
      <c r="A351250" s="1" t="s">
        <v>3145</v>
      </c>
      <c r="B351250" s="1" t="s">
        <v>3146</v>
      </c>
    </row>
    <row r="351251" spans="1:2" x14ac:dyDescent="0.3">
      <c r="A351251" s="1" t="s">
        <v>3147</v>
      </c>
      <c r="B351251" s="1" t="s">
        <v>3148</v>
      </c>
    </row>
    <row r="351252" spans="1:2" x14ac:dyDescent="0.3">
      <c r="A351252" s="1" t="s">
        <v>3149</v>
      </c>
      <c r="B351252" s="1" t="s">
        <v>3150</v>
      </c>
    </row>
    <row r="351253" spans="1:2" x14ac:dyDescent="0.3">
      <c r="A351253" s="1" t="s">
        <v>3151</v>
      </c>
      <c r="B351253" s="1" t="s">
        <v>3152</v>
      </c>
    </row>
    <row r="351254" spans="1:2" x14ac:dyDescent="0.3">
      <c r="A351254" s="1" t="s">
        <v>3153</v>
      </c>
      <c r="B351254" s="1" t="s">
        <v>3154</v>
      </c>
    </row>
    <row r="351255" spans="1:2" x14ac:dyDescent="0.3">
      <c r="A351255" s="1" t="s">
        <v>3155</v>
      </c>
      <c r="B351255" s="1" t="s">
        <v>3156</v>
      </c>
    </row>
    <row r="351256" spans="1:2" x14ac:dyDescent="0.3">
      <c r="A351256" s="1" t="s">
        <v>3157</v>
      </c>
      <c r="B351256" s="1" t="s">
        <v>3158</v>
      </c>
    </row>
    <row r="351257" spans="1:2" x14ac:dyDescent="0.3">
      <c r="A351257" s="1" t="s">
        <v>3159</v>
      </c>
      <c r="B351257" s="1" t="s">
        <v>3160</v>
      </c>
    </row>
    <row r="351258" spans="1:2" x14ac:dyDescent="0.3">
      <c r="A351258" s="1" t="s">
        <v>3161</v>
      </c>
      <c r="B351258" s="1" t="s">
        <v>3162</v>
      </c>
    </row>
    <row r="351259" spans="1:2" x14ac:dyDescent="0.3">
      <c r="A351259" s="1" t="s">
        <v>3163</v>
      </c>
      <c r="B351259" s="1" t="s">
        <v>3164</v>
      </c>
    </row>
    <row r="351260" spans="1:2" x14ac:dyDescent="0.3">
      <c r="A351260" s="1" t="s">
        <v>3165</v>
      </c>
      <c r="B351260" s="1" t="s">
        <v>3166</v>
      </c>
    </row>
    <row r="351261" spans="1:2" x14ac:dyDescent="0.3">
      <c r="A351261" s="1" t="s">
        <v>3167</v>
      </c>
      <c r="B351261" s="1" t="s">
        <v>3168</v>
      </c>
    </row>
    <row r="351262" spans="1:2" x14ac:dyDescent="0.3">
      <c r="A351262" s="1" t="s">
        <v>3169</v>
      </c>
      <c r="B351262" s="1" t="s">
        <v>3170</v>
      </c>
    </row>
    <row r="351263" spans="1:2" x14ac:dyDescent="0.3">
      <c r="A351263" s="1" t="s">
        <v>3171</v>
      </c>
      <c r="B351263" s="1" t="s">
        <v>3172</v>
      </c>
    </row>
    <row r="351264" spans="1:2" x14ac:dyDescent="0.3">
      <c r="A351264" s="1" t="s">
        <v>3173</v>
      </c>
      <c r="B351264" s="1" t="s">
        <v>3174</v>
      </c>
    </row>
    <row r="351265" spans="1:2" x14ac:dyDescent="0.3">
      <c r="A351265" s="1" t="s">
        <v>3175</v>
      </c>
      <c r="B351265" s="1" t="s">
        <v>3176</v>
      </c>
    </row>
    <row r="351266" spans="1:2" x14ac:dyDescent="0.3">
      <c r="A351266" s="1" t="s">
        <v>3177</v>
      </c>
      <c r="B351266" s="1" t="s">
        <v>3178</v>
      </c>
    </row>
    <row r="351267" spans="1:2" x14ac:dyDescent="0.3">
      <c r="A351267" s="1" t="s">
        <v>3179</v>
      </c>
      <c r="B351267" s="1" t="s">
        <v>3180</v>
      </c>
    </row>
    <row r="351268" spans="1:2" x14ac:dyDescent="0.3">
      <c r="A351268" s="1" t="s">
        <v>3181</v>
      </c>
      <c r="B351268" s="1" t="s">
        <v>3182</v>
      </c>
    </row>
    <row r="351269" spans="1:2" x14ac:dyDescent="0.3">
      <c r="A351269" s="1" t="s">
        <v>3183</v>
      </c>
      <c r="B351269" s="1" t="s">
        <v>3184</v>
      </c>
    </row>
    <row r="351270" spans="1:2" x14ac:dyDescent="0.3">
      <c r="A351270" s="1" t="s">
        <v>3185</v>
      </c>
      <c r="B351270" s="1" t="s">
        <v>3186</v>
      </c>
    </row>
    <row r="351271" spans="1:2" x14ac:dyDescent="0.3">
      <c r="A351271" s="1" t="s">
        <v>3187</v>
      </c>
      <c r="B351271" s="1" t="s">
        <v>3188</v>
      </c>
    </row>
    <row r="351272" spans="1:2" x14ac:dyDescent="0.3">
      <c r="A351272" s="1" t="s">
        <v>3189</v>
      </c>
      <c r="B351272" s="1" t="s">
        <v>3190</v>
      </c>
    </row>
    <row r="351273" spans="1:2" x14ac:dyDescent="0.3">
      <c r="A351273" s="1" t="s">
        <v>3191</v>
      </c>
      <c r="B351273" s="1" t="s">
        <v>3192</v>
      </c>
    </row>
    <row r="351274" spans="1:2" x14ac:dyDescent="0.3">
      <c r="A351274" s="1" t="s">
        <v>3193</v>
      </c>
      <c r="B351274" s="1" t="s">
        <v>3194</v>
      </c>
    </row>
    <row r="351275" spans="1:2" x14ac:dyDescent="0.3">
      <c r="A351275" s="1" t="s">
        <v>3195</v>
      </c>
      <c r="B351275" s="1" t="s">
        <v>3196</v>
      </c>
    </row>
    <row r="351276" spans="1:2" x14ac:dyDescent="0.3">
      <c r="A351276" s="1" t="s">
        <v>3197</v>
      </c>
      <c r="B351276" s="1" t="s">
        <v>3198</v>
      </c>
    </row>
    <row r="351277" spans="1:2" x14ac:dyDescent="0.3">
      <c r="A351277" s="1" t="s">
        <v>3199</v>
      </c>
      <c r="B351277" s="1" t="s">
        <v>3200</v>
      </c>
    </row>
    <row r="351278" spans="1:2" x14ac:dyDescent="0.3">
      <c r="A351278" s="1" t="s">
        <v>3201</v>
      </c>
      <c r="B351278" s="1" t="s">
        <v>3202</v>
      </c>
    </row>
    <row r="351279" spans="1:2" x14ac:dyDescent="0.3">
      <c r="A351279" s="1" t="s">
        <v>3203</v>
      </c>
      <c r="B351279" s="1" t="s">
        <v>3204</v>
      </c>
    </row>
    <row r="351280" spans="1:2" x14ac:dyDescent="0.3">
      <c r="A351280" s="1" t="s">
        <v>3205</v>
      </c>
      <c r="B351280" s="1" t="s">
        <v>3206</v>
      </c>
    </row>
    <row r="351281" spans="1:2" x14ac:dyDescent="0.3">
      <c r="A351281" s="1" t="s">
        <v>3207</v>
      </c>
      <c r="B351281" s="1" t="s">
        <v>3208</v>
      </c>
    </row>
    <row r="351282" spans="1:2" x14ac:dyDescent="0.3">
      <c r="A351282" s="1" t="s">
        <v>3209</v>
      </c>
      <c r="B351282" s="1" t="s">
        <v>3210</v>
      </c>
    </row>
    <row r="351283" spans="1:2" x14ac:dyDescent="0.3">
      <c r="A351283" s="1" t="s">
        <v>3211</v>
      </c>
      <c r="B351283" s="1" t="s">
        <v>3212</v>
      </c>
    </row>
    <row r="351284" spans="1:2" x14ac:dyDescent="0.3">
      <c r="A351284" s="1" t="s">
        <v>3213</v>
      </c>
      <c r="B351284" s="1" t="s">
        <v>3214</v>
      </c>
    </row>
    <row r="351285" spans="1:2" x14ac:dyDescent="0.3">
      <c r="A351285" s="1" t="s">
        <v>3215</v>
      </c>
      <c r="B351285" s="1" t="s">
        <v>3216</v>
      </c>
    </row>
    <row r="351286" spans="1:2" x14ac:dyDescent="0.3">
      <c r="A351286" s="1" t="s">
        <v>3217</v>
      </c>
      <c r="B351286" s="1" t="s">
        <v>3218</v>
      </c>
    </row>
    <row r="351287" spans="1:2" x14ac:dyDescent="0.3">
      <c r="A351287" s="1" t="s">
        <v>3219</v>
      </c>
      <c r="B351287" s="1" t="s">
        <v>3220</v>
      </c>
    </row>
    <row r="351288" spans="1:2" x14ac:dyDescent="0.3">
      <c r="A351288" s="1" t="s">
        <v>3221</v>
      </c>
      <c r="B351288" s="1" t="s">
        <v>3222</v>
      </c>
    </row>
    <row r="351289" spans="1:2" x14ac:dyDescent="0.3">
      <c r="A351289" s="1" t="s">
        <v>3223</v>
      </c>
      <c r="B351289" s="1" t="s">
        <v>3224</v>
      </c>
    </row>
    <row r="351290" spans="1:2" x14ac:dyDescent="0.3">
      <c r="A351290" s="1" t="s">
        <v>3225</v>
      </c>
      <c r="B351290" s="1" t="s">
        <v>3226</v>
      </c>
    </row>
    <row r="351291" spans="1:2" x14ac:dyDescent="0.3">
      <c r="A351291" s="1" t="s">
        <v>3227</v>
      </c>
      <c r="B351291" s="1" t="s">
        <v>3228</v>
      </c>
    </row>
    <row r="351292" spans="1:2" x14ac:dyDescent="0.3">
      <c r="A351292" s="1" t="s">
        <v>3229</v>
      </c>
      <c r="B351292" s="1" t="s">
        <v>3230</v>
      </c>
    </row>
    <row r="351293" spans="1:2" x14ac:dyDescent="0.3">
      <c r="A351293" s="1" t="s">
        <v>3231</v>
      </c>
      <c r="B351293" s="1" t="s">
        <v>3232</v>
      </c>
    </row>
    <row r="351294" spans="1:2" x14ac:dyDescent="0.3">
      <c r="A351294" s="1" t="s">
        <v>3233</v>
      </c>
      <c r="B351294" s="1" t="s">
        <v>3234</v>
      </c>
    </row>
    <row r="351295" spans="1:2" x14ac:dyDescent="0.3">
      <c r="A351295" s="1" t="s">
        <v>3235</v>
      </c>
      <c r="B351295" s="1" t="s">
        <v>3236</v>
      </c>
    </row>
    <row r="351296" spans="1:2" x14ac:dyDescent="0.3">
      <c r="A351296" s="1" t="s">
        <v>3237</v>
      </c>
      <c r="B351296" s="1" t="s">
        <v>3238</v>
      </c>
    </row>
    <row r="351297" spans="1:2" x14ac:dyDescent="0.3">
      <c r="A351297" s="1" t="s">
        <v>3239</v>
      </c>
      <c r="B351297" s="1" t="s">
        <v>3240</v>
      </c>
    </row>
    <row r="351298" spans="1:2" x14ac:dyDescent="0.3">
      <c r="A351298" s="1" t="s">
        <v>3241</v>
      </c>
      <c r="B351298" s="1" t="s">
        <v>3242</v>
      </c>
    </row>
    <row r="351299" spans="1:2" x14ac:dyDescent="0.3">
      <c r="A351299" s="1" t="s">
        <v>3243</v>
      </c>
      <c r="B351299" s="1" t="s">
        <v>3244</v>
      </c>
    </row>
    <row r="351300" spans="1:2" x14ac:dyDescent="0.3">
      <c r="A351300" s="1" t="s">
        <v>3245</v>
      </c>
      <c r="B351300" s="1" t="s">
        <v>3246</v>
      </c>
    </row>
    <row r="351301" spans="1:2" x14ac:dyDescent="0.3">
      <c r="A351301" s="1" t="s">
        <v>3247</v>
      </c>
      <c r="B351301" s="1" t="s">
        <v>3248</v>
      </c>
    </row>
    <row r="351302" spans="1:2" x14ac:dyDescent="0.3">
      <c r="A351302" s="1" t="s">
        <v>3249</v>
      </c>
      <c r="B351302" s="1" t="s">
        <v>3250</v>
      </c>
    </row>
    <row r="351303" spans="1:2" x14ac:dyDescent="0.3">
      <c r="A351303" s="1" t="s">
        <v>3251</v>
      </c>
      <c r="B351303" s="1" t="s">
        <v>3252</v>
      </c>
    </row>
    <row r="351304" spans="1:2" x14ac:dyDescent="0.3">
      <c r="A351304" s="1" t="s">
        <v>3253</v>
      </c>
      <c r="B351304" s="1" t="s">
        <v>3254</v>
      </c>
    </row>
    <row r="351305" spans="1:2" x14ac:dyDescent="0.3">
      <c r="A351305" s="1" t="s">
        <v>3255</v>
      </c>
      <c r="B351305" s="1" t="s">
        <v>3256</v>
      </c>
    </row>
    <row r="351306" spans="1:2" x14ac:dyDescent="0.3">
      <c r="A351306" s="1" t="s">
        <v>3257</v>
      </c>
      <c r="B351306" s="1" t="s">
        <v>3258</v>
      </c>
    </row>
    <row r="351307" spans="1:2" x14ac:dyDescent="0.3">
      <c r="A351307" s="1" t="s">
        <v>3259</v>
      </c>
      <c r="B351307" s="1" t="s">
        <v>3260</v>
      </c>
    </row>
    <row r="351308" spans="1:2" x14ac:dyDescent="0.3">
      <c r="A351308" s="1" t="s">
        <v>3261</v>
      </c>
      <c r="B351308" s="1" t="s">
        <v>3262</v>
      </c>
    </row>
    <row r="351309" spans="1:2" x14ac:dyDescent="0.3">
      <c r="A351309" s="1" t="s">
        <v>3263</v>
      </c>
      <c r="B351309" s="1" t="s">
        <v>3264</v>
      </c>
    </row>
    <row r="351310" spans="1:2" x14ac:dyDescent="0.3">
      <c r="A351310" s="1" t="s">
        <v>3265</v>
      </c>
      <c r="B351310" s="1" t="s">
        <v>3266</v>
      </c>
    </row>
    <row r="351311" spans="1:2" x14ac:dyDescent="0.3">
      <c r="A351311" s="1" t="s">
        <v>3267</v>
      </c>
      <c r="B351311" s="1" t="s">
        <v>3268</v>
      </c>
    </row>
    <row r="351312" spans="1:2" x14ac:dyDescent="0.3">
      <c r="A351312" s="1" t="s">
        <v>3269</v>
      </c>
      <c r="B351312" s="1" t="s">
        <v>3270</v>
      </c>
    </row>
    <row r="351313" spans="1:2" x14ac:dyDescent="0.3">
      <c r="A351313" s="1" t="s">
        <v>3271</v>
      </c>
      <c r="B351313" s="1" t="s">
        <v>3272</v>
      </c>
    </row>
    <row r="351314" spans="1:2" x14ac:dyDescent="0.3">
      <c r="A351314" s="1" t="s">
        <v>3273</v>
      </c>
      <c r="B351314" s="1" t="s">
        <v>3274</v>
      </c>
    </row>
    <row r="351315" spans="1:2" x14ac:dyDescent="0.3">
      <c r="A351315" s="1" t="s">
        <v>3275</v>
      </c>
      <c r="B351315" s="1" t="s">
        <v>3276</v>
      </c>
    </row>
    <row r="351316" spans="1:2" x14ac:dyDescent="0.3">
      <c r="A351316" s="1" t="s">
        <v>3277</v>
      </c>
      <c r="B351316" s="1" t="s">
        <v>3278</v>
      </c>
    </row>
    <row r="351317" spans="1:2" x14ac:dyDescent="0.3">
      <c r="A351317" s="1" t="s">
        <v>3279</v>
      </c>
      <c r="B351317" s="1" t="s">
        <v>3280</v>
      </c>
    </row>
    <row r="351318" spans="1:2" x14ac:dyDescent="0.3">
      <c r="A351318" s="1" t="s">
        <v>3281</v>
      </c>
      <c r="B351318" s="1" t="s">
        <v>3282</v>
      </c>
    </row>
    <row r="351319" spans="1:2" x14ac:dyDescent="0.3">
      <c r="A351319" s="1" t="s">
        <v>3283</v>
      </c>
      <c r="B351319" s="1" t="s">
        <v>3284</v>
      </c>
    </row>
    <row r="351320" spans="1:2" x14ac:dyDescent="0.3">
      <c r="A351320" s="1" t="s">
        <v>3285</v>
      </c>
      <c r="B351320" s="1" t="s">
        <v>3286</v>
      </c>
    </row>
    <row r="351321" spans="1:2" x14ac:dyDescent="0.3">
      <c r="A351321" s="1" t="s">
        <v>3287</v>
      </c>
      <c r="B351321" s="1" t="s">
        <v>3288</v>
      </c>
    </row>
    <row r="351322" spans="1:2" x14ac:dyDescent="0.3">
      <c r="A351322" s="1" t="s">
        <v>3289</v>
      </c>
      <c r="B351322" s="1" t="s">
        <v>3290</v>
      </c>
    </row>
    <row r="351323" spans="1:2" x14ac:dyDescent="0.3">
      <c r="A351323" s="1" t="s">
        <v>3291</v>
      </c>
      <c r="B351323" s="1" t="s">
        <v>3292</v>
      </c>
    </row>
    <row r="351324" spans="1:2" x14ac:dyDescent="0.3">
      <c r="A351324" s="1" t="s">
        <v>3293</v>
      </c>
      <c r="B351324" s="1" t="s">
        <v>3294</v>
      </c>
    </row>
    <row r="351325" spans="1:2" x14ac:dyDescent="0.3">
      <c r="A351325" s="1" t="s">
        <v>3295</v>
      </c>
      <c r="B351325" s="1" t="s">
        <v>3296</v>
      </c>
    </row>
    <row r="351326" spans="1:2" x14ac:dyDescent="0.3">
      <c r="A351326" s="1" t="s">
        <v>3297</v>
      </c>
      <c r="B351326" s="1" t="s">
        <v>3298</v>
      </c>
    </row>
    <row r="351327" spans="1:2" x14ac:dyDescent="0.3">
      <c r="A351327" s="1" t="s">
        <v>3299</v>
      </c>
      <c r="B351327" s="1" t="s">
        <v>3300</v>
      </c>
    </row>
    <row r="351328" spans="1:2" x14ac:dyDescent="0.3">
      <c r="A351328" s="1" t="s">
        <v>3301</v>
      </c>
      <c r="B351328" s="1" t="s">
        <v>3302</v>
      </c>
    </row>
    <row r="351329" spans="1:2" x14ac:dyDescent="0.3">
      <c r="A351329" s="1" t="s">
        <v>3303</v>
      </c>
      <c r="B351329" s="1" t="s">
        <v>3304</v>
      </c>
    </row>
    <row r="351330" spans="1:2" x14ac:dyDescent="0.3">
      <c r="A351330" s="1" t="s">
        <v>3305</v>
      </c>
      <c r="B351330" s="1" t="s">
        <v>3306</v>
      </c>
    </row>
    <row r="351331" spans="1:2" x14ac:dyDescent="0.3">
      <c r="A351331" s="1" t="s">
        <v>3307</v>
      </c>
      <c r="B351331" s="1" t="s">
        <v>3308</v>
      </c>
    </row>
    <row r="351332" spans="1:2" x14ac:dyDescent="0.3">
      <c r="A351332" s="1" t="s">
        <v>3309</v>
      </c>
      <c r="B351332" s="1" t="s">
        <v>3310</v>
      </c>
    </row>
    <row r="351333" spans="1:2" x14ac:dyDescent="0.3">
      <c r="A351333" s="1" t="s">
        <v>3311</v>
      </c>
      <c r="B351333" s="1" t="s">
        <v>3312</v>
      </c>
    </row>
    <row r="351334" spans="1:2" x14ac:dyDescent="0.3">
      <c r="A351334" s="1" t="s">
        <v>3313</v>
      </c>
      <c r="B351334" s="1" t="s">
        <v>3314</v>
      </c>
    </row>
    <row r="351335" spans="1:2" x14ac:dyDescent="0.3">
      <c r="A351335" s="1" t="s">
        <v>3315</v>
      </c>
      <c r="B351335" s="1" t="s">
        <v>3316</v>
      </c>
    </row>
    <row r="351336" spans="1:2" x14ac:dyDescent="0.3">
      <c r="A351336" s="1" t="s">
        <v>3317</v>
      </c>
      <c r="B351336" s="1" t="s">
        <v>3318</v>
      </c>
    </row>
    <row r="351337" spans="1:2" x14ac:dyDescent="0.3">
      <c r="A351337" s="1" t="s">
        <v>3319</v>
      </c>
      <c r="B351337" s="1" t="s">
        <v>3320</v>
      </c>
    </row>
    <row r="351338" spans="1:2" x14ac:dyDescent="0.3">
      <c r="A351338" s="1" t="s">
        <v>3321</v>
      </c>
      <c r="B351338" s="1" t="s">
        <v>3322</v>
      </c>
    </row>
    <row r="351339" spans="1:2" x14ac:dyDescent="0.3">
      <c r="A351339" s="1" t="s">
        <v>3323</v>
      </c>
      <c r="B351339" s="1" t="s">
        <v>3324</v>
      </c>
    </row>
    <row r="351340" spans="1:2" x14ac:dyDescent="0.3">
      <c r="A351340" s="1" t="s">
        <v>3325</v>
      </c>
      <c r="B351340" s="1" t="s">
        <v>3326</v>
      </c>
    </row>
    <row r="351341" spans="1:2" x14ac:dyDescent="0.3">
      <c r="A351341" s="1" t="s">
        <v>3327</v>
      </c>
      <c r="B351341" s="1" t="s">
        <v>3328</v>
      </c>
    </row>
    <row r="351342" spans="1:2" x14ac:dyDescent="0.3">
      <c r="A351342" s="1" t="s">
        <v>3329</v>
      </c>
      <c r="B351342" s="1" t="s">
        <v>3330</v>
      </c>
    </row>
    <row r="351343" spans="1:2" x14ac:dyDescent="0.3">
      <c r="A351343" s="1" t="s">
        <v>3331</v>
      </c>
      <c r="B351343" s="1" t="s">
        <v>3332</v>
      </c>
    </row>
    <row r="351344" spans="1:2" x14ac:dyDescent="0.3">
      <c r="A351344" s="1" t="s">
        <v>3333</v>
      </c>
      <c r="B351344" s="1" t="s">
        <v>3334</v>
      </c>
    </row>
    <row r="351345" spans="1:2" x14ac:dyDescent="0.3">
      <c r="A351345" s="1" t="s">
        <v>3335</v>
      </c>
      <c r="B351345" s="1" t="s">
        <v>3336</v>
      </c>
    </row>
    <row r="351346" spans="1:2" x14ac:dyDescent="0.3">
      <c r="A351346" s="1" t="s">
        <v>3337</v>
      </c>
      <c r="B351346" s="1" t="s">
        <v>3338</v>
      </c>
    </row>
    <row r="351347" spans="1:2" x14ac:dyDescent="0.3">
      <c r="A351347" s="1" t="s">
        <v>3339</v>
      </c>
      <c r="B351347" s="1" t="s">
        <v>3340</v>
      </c>
    </row>
    <row r="351348" spans="1:2" x14ac:dyDescent="0.3">
      <c r="A351348" s="1" t="s">
        <v>3341</v>
      </c>
      <c r="B351348" s="1" t="s">
        <v>3342</v>
      </c>
    </row>
    <row r="351349" spans="1:2" x14ac:dyDescent="0.3">
      <c r="A351349" s="1" t="s">
        <v>3343</v>
      </c>
      <c r="B351349" s="1" t="s">
        <v>3344</v>
      </c>
    </row>
    <row r="351350" spans="1:2" x14ac:dyDescent="0.3">
      <c r="A351350" s="1" t="s">
        <v>3345</v>
      </c>
      <c r="B351350" s="1" t="s">
        <v>3346</v>
      </c>
    </row>
    <row r="351351" spans="1:2" x14ac:dyDescent="0.3">
      <c r="A351351" s="1" t="s">
        <v>3347</v>
      </c>
      <c r="B351351" s="1" t="s">
        <v>3348</v>
      </c>
    </row>
    <row r="351352" spans="1:2" x14ac:dyDescent="0.3">
      <c r="A351352" s="1" t="s">
        <v>3349</v>
      </c>
      <c r="B351352" s="1" t="s">
        <v>3350</v>
      </c>
    </row>
    <row r="351353" spans="1:2" x14ac:dyDescent="0.3">
      <c r="A351353" s="1" t="s">
        <v>3351</v>
      </c>
      <c r="B351353" s="1" t="s">
        <v>3352</v>
      </c>
    </row>
    <row r="351354" spans="1:2" x14ac:dyDescent="0.3">
      <c r="A351354" s="1" t="s">
        <v>3353</v>
      </c>
      <c r="B351354" s="1" t="s">
        <v>3354</v>
      </c>
    </row>
    <row r="351355" spans="1:2" x14ac:dyDescent="0.3">
      <c r="A351355" s="1" t="s">
        <v>3355</v>
      </c>
      <c r="B351355" s="1" t="s">
        <v>3356</v>
      </c>
    </row>
    <row r="351356" spans="1:2" x14ac:dyDescent="0.3">
      <c r="A351356" s="1" t="s">
        <v>3357</v>
      </c>
      <c r="B351356" s="1" t="s">
        <v>3358</v>
      </c>
    </row>
    <row r="351357" spans="1:2" x14ac:dyDescent="0.3">
      <c r="A351357" s="1" t="s">
        <v>3359</v>
      </c>
      <c r="B351357" s="1" t="s">
        <v>3360</v>
      </c>
    </row>
    <row r="351358" spans="1:2" x14ac:dyDescent="0.3">
      <c r="A351358" s="1" t="s">
        <v>3361</v>
      </c>
      <c r="B351358" s="1" t="s">
        <v>3362</v>
      </c>
    </row>
    <row r="351359" spans="1:2" x14ac:dyDescent="0.3">
      <c r="A351359" s="1" t="s">
        <v>3363</v>
      </c>
      <c r="B351359" s="1" t="s">
        <v>3364</v>
      </c>
    </row>
    <row r="351360" spans="1:2" x14ac:dyDescent="0.3">
      <c r="A351360" s="1" t="s">
        <v>3365</v>
      </c>
      <c r="B351360" s="1" t="s">
        <v>3366</v>
      </c>
    </row>
    <row r="351361" spans="1:2" x14ac:dyDescent="0.3">
      <c r="A351361" s="1" t="s">
        <v>3367</v>
      </c>
      <c r="B351361" s="1" t="s">
        <v>3368</v>
      </c>
    </row>
    <row r="351362" spans="1:2" x14ac:dyDescent="0.3">
      <c r="A351362" s="1" t="s">
        <v>3369</v>
      </c>
      <c r="B351362" s="1" t="s">
        <v>3370</v>
      </c>
    </row>
    <row r="351363" spans="1:2" x14ac:dyDescent="0.3">
      <c r="A351363" s="1" t="s">
        <v>3371</v>
      </c>
      <c r="B351363" s="1" t="s">
        <v>3372</v>
      </c>
    </row>
    <row r="351364" spans="1:2" x14ac:dyDescent="0.3">
      <c r="A351364" s="1" t="s">
        <v>3373</v>
      </c>
      <c r="B351364" s="1" t="s">
        <v>3374</v>
      </c>
    </row>
    <row r="351365" spans="1:2" x14ac:dyDescent="0.3">
      <c r="A351365" s="1" t="s">
        <v>3375</v>
      </c>
      <c r="B351365" s="1" t="s">
        <v>3376</v>
      </c>
    </row>
    <row r="351366" spans="1:2" x14ac:dyDescent="0.3">
      <c r="A351366" s="1" t="s">
        <v>3377</v>
      </c>
      <c r="B351366" s="1" t="s">
        <v>3378</v>
      </c>
    </row>
    <row r="351367" spans="1:2" x14ac:dyDescent="0.3">
      <c r="A351367" s="1" t="s">
        <v>3379</v>
      </c>
      <c r="B351367" s="1" t="s">
        <v>3380</v>
      </c>
    </row>
    <row r="351368" spans="1:2" x14ac:dyDescent="0.3">
      <c r="A351368" s="1" t="s">
        <v>3381</v>
      </c>
      <c r="B351368" s="1" t="s">
        <v>3382</v>
      </c>
    </row>
    <row r="351369" spans="1:2" x14ac:dyDescent="0.3">
      <c r="A351369" s="1" t="s">
        <v>3383</v>
      </c>
      <c r="B351369" s="1" t="s">
        <v>3384</v>
      </c>
    </row>
    <row r="351370" spans="1:2" x14ac:dyDescent="0.3">
      <c r="A351370" s="1" t="s">
        <v>3385</v>
      </c>
      <c r="B351370" s="1" t="s">
        <v>3386</v>
      </c>
    </row>
    <row r="351371" spans="1:2" x14ac:dyDescent="0.3">
      <c r="A351371" s="1" t="s">
        <v>3387</v>
      </c>
      <c r="B351371" s="1" t="s">
        <v>3388</v>
      </c>
    </row>
    <row r="351372" spans="1:2" x14ac:dyDescent="0.3">
      <c r="A351372" s="1" t="s">
        <v>3389</v>
      </c>
      <c r="B351372" s="1" t="s">
        <v>3390</v>
      </c>
    </row>
    <row r="351373" spans="1:2" x14ac:dyDescent="0.3">
      <c r="A351373" s="1" t="s">
        <v>3391</v>
      </c>
      <c r="B351373" s="1" t="s">
        <v>3392</v>
      </c>
    </row>
    <row r="351374" spans="1:2" x14ac:dyDescent="0.3">
      <c r="A351374" s="1" t="s">
        <v>3393</v>
      </c>
      <c r="B351374" s="1" t="s">
        <v>3394</v>
      </c>
    </row>
    <row r="351375" spans="1:2" x14ac:dyDescent="0.3">
      <c r="A351375" s="1" t="s">
        <v>3395</v>
      </c>
      <c r="B351375" s="1" t="s">
        <v>3396</v>
      </c>
    </row>
    <row r="351376" spans="1:2" x14ac:dyDescent="0.3">
      <c r="A351376" s="1" t="s">
        <v>3397</v>
      </c>
      <c r="B351376" s="1" t="s">
        <v>3398</v>
      </c>
    </row>
    <row r="351377" spans="1:2" x14ac:dyDescent="0.3">
      <c r="A351377" s="1" t="s">
        <v>3399</v>
      </c>
      <c r="B351377" s="1" t="s">
        <v>3400</v>
      </c>
    </row>
    <row r="351378" spans="1:2" x14ac:dyDescent="0.3">
      <c r="A351378" s="1" t="s">
        <v>3401</v>
      </c>
      <c r="B351378" s="1" t="s">
        <v>3402</v>
      </c>
    </row>
    <row r="351379" spans="1:2" x14ac:dyDescent="0.3">
      <c r="A351379" s="1" t="s">
        <v>3403</v>
      </c>
      <c r="B351379" s="1" t="s">
        <v>3404</v>
      </c>
    </row>
    <row r="351380" spans="1:2" x14ac:dyDescent="0.3">
      <c r="A351380" s="1" t="s">
        <v>3405</v>
      </c>
      <c r="B351380" s="1" t="s">
        <v>3406</v>
      </c>
    </row>
    <row r="351381" spans="1:2" x14ac:dyDescent="0.3">
      <c r="A351381" s="1" t="s">
        <v>3407</v>
      </c>
      <c r="B351381" s="1" t="s">
        <v>3408</v>
      </c>
    </row>
    <row r="351382" spans="1:2" x14ac:dyDescent="0.3">
      <c r="A351382" s="1" t="s">
        <v>3409</v>
      </c>
      <c r="B351382" s="1" t="s">
        <v>3410</v>
      </c>
    </row>
    <row r="351383" spans="1:2" x14ac:dyDescent="0.3">
      <c r="A351383" s="1" t="s">
        <v>3411</v>
      </c>
      <c r="B351383" s="1" t="s">
        <v>3412</v>
      </c>
    </row>
    <row r="351384" spans="1:2" x14ac:dyDescent="0.3">
      <c r="A351384" s="1" t="s">
        <v>3413</v>
      </c>
      <c r="B351384" s="1" t="s">
        <v>3414</v>
      </c>
    </row>
    <row r="351385" spans="1:2" x14ac:dyDescent="0.3">
      <c r="A351385" s="1" t="s">
        <v>3415</v>
      </c>
      <c r="B351385" s="1" t="s">
        <v>3416</v>
      </c>
    </row>
    <row r="351386" spans="1:2" x14ac:dyDescent="0.3">
      <c r="A351386" s="1" t="s">
        <v>3417</v>
      </c>
      <c r="B351386" s="1" t="s">
        <v>3418</v>
      </c>
    </row>
    <row r="351387" spans="1:2" x14ac:dyDescent="0.3">
      <c r="A351387" s="1" t="s">
        <v>3419</v>
      </c>
      <c r="B351387" s="1" t="s">
        <v>3420</v>
      </c>
    </row>
    <row r="351388" spans="1:2" x14ac:dyDescent="0.3">
      <c r="A351388" s="1" t="s">
        <v>3421</v>
      </c>
      <c r="B351388" s="1" t="s">
        <v>3422</v>
      </c>
    </row>
    <row r="351389" spans="1:2" x14ac:dyDescent="0.3">
      <c r="A351389" s="1" t="s">
        <v>3423</v>
      </c>
      <c r="B351389" s="1" t="s">
        <v>3424</v>
      </c>
    </row>
    <row r="351390" spans="1:2" x14ac:dyDescent="0.3">
      <c r="A351390" s="1" t="s">
        <v>3425</v>
      </c>
      <c r="B351390" s="1" t="s">
        <v>3426</v>
      </c>
    </row>
    <row r="351391" spans="1:2" x14ac:dyDescent="0.3">
      <c r="A351391" s="1" t="s">
        <v>3427</v>
      </c>
      <c r="B351391" s="1" t="s">
        <v>3428</v>
      </c>
    </row>
    <row r="351392" spans="1:2" x14ac:dyDescent="0.3">
      <c r="A351392" s="1" t="s">
        <v>3429</v>
      </c>
      <c r="B351392" s="1" t="s">
        <v>3430</v>
      </c>
    </row>
    <row r="351393" spans="1:2" x14ac:dyDescent="0.3">
      <c r="A351393" s="1" t="s">
        <v>3431</v>
      </c>
      <c r="B351393" s="1" t="s">
        <v>3432</v>
      </c>
    </row>
    <row r="351394" spans="1:2" x14ac:dyDescent="0.3">
      <c r="A351394" s="1" t="s">
        <v>3433</v>
      </c>
      <c r="B351394" s="1" t="s">
        <v>3434</v>
      </c>
    </row>
    <row r="351395" spans="1:2" x14ac:dyDescent="0.3">
      <c r="A351395" s="1" t="s">
        <v>3435</v>
      </c>
      <c r="B351395" s="1" t="s">
        <v>3436</v>
      </c>
    </row>
    <row r="351396" spans="1:2" x14ac:dyDescent="0.3">
      <c r="A351396" s="1" t="s">
        <v>3437</v>
      </c>
      <c r="B351396" s="1" t="s">
        <v>3438</v>
      </c>
    </row>
    <row r="351397" spans="1:2" x14ac:dyDescent="0.3">
      <c r="A351397" s="1" t="s">
        <v>3439</v>
      </c>
      <c r="B351397" s="1" t="s">
        <v>3440</v>
      </c>
    </row>
    <row r="351398" spans="1:2" x14ac:dyDescent="0.3">
      <c r="A351398" s="1" t="s">
        <v>3441</v>
      </c>
      <c r="B351398" s="1" t="s">
        <v>3442</v>
      </c>
    </row>
    <row r="351399" spans="1:2" x14ac:dyDescent="0.3">
      <c r="A351399" s="1" t="s">
        <v>3443</v>
      </c>
      <c r="B351399" s="1" t="s">
        <v>3444</v>
      </c>
    </row>
    <row r="351400" spans="1:2" x14ac:dyDescent="0.3">
      <c r="A351400" s="1" t="s">
        <v>3445</v>
      </c>
      <c r="B351400" s="1" t="s">
        <v>3446</v>
      </c>
    </row>
    <row r="351401" spans="1:2" x14ac:dyDescent="0.3">
      <c r="A351401" s="1" t="s">
        <v>3447</v>
      </c>
      <c r="B351401" s="1" t="s">
        <v>3448</v>
      </c>
    </row>
    <row r="351402" spans="1:2" x14ac:dyDescent="0.3">
      <c r="A351402" s="1" t="s">
        <v>3449</v>
      </c>
      <c r="B351402" s="1" t="s">
        <v>3450</v>
      </c>
    </row>
    <row r="351403" spans="1:2" x14ac:dyDescent="0.3">
      <c r="A351403" s="1" t="s">
        <v>3451</v>
      </c>
      <c r="B351403" s="1" t="s">
        <v>3452</v>
      </c>
    </row>
    <row r="351404" spans="1:2" x14ac:dyDescent="0.3">
      <c r="A351404" s="1" t="s">
        <v>3453</v>
      </c>
      <c r="B351404" s="1" t="s">
        <v>3454</v>
      </c>
    </row>
    <row r="351405" spans="1:2" x14ac:dyDescent="0.3">
      <c r="A351405" s="1" t="s">
        <v>3455</v>
      </c>
      <c r="B351405" s="1" t="s">
        <v>3456</v>
      </c>
    </row>
    <row r="351406" spans="1:2" x14ac:dyDescent="0.3">
      <c r="A351406" s="1" t="s">
        <v>3457</v>
      </c>
      <c r="B351406" s="1" t="s">
        <v>3458</v>
      </c>
    </row>
    <row r="351407" spans="1:2" x14ac:dyDescent="0.3">
      <c r="A351407" s="1" t="s">
        <v>3459</v>
      </c>
      <c r="B351407" s="1" t="s">
        <v>3460</v>
      </c>
    </row>
    <row r="351408" spans="1:2" x14ac:dyDescent="0.3">
      <c r="A351408" s="1" t="s">
        <v>3461</v>
      </c>
      <c r="B351408" s="1" t="s">
        <v>3462</v>
      </c>
    </row>
    <row r="351409" spans="1:2" x14ac:dyDescent="0.3">
      <c r="A351409" s="1" t="s">
        <v>3463</v>
      </c>
      <c r="B351409" s="1" t="s">
        <v>3464</v>
      </c>
    </row>
    <row r="351410" spans="1:2" x14ac:dyDescent="0.3">
      <c r="A351410" s="1" t="s">
        <v>3465</v>
      </c>
      <c r="B351410" s="1" t="s">
        <v>3466</v>
      </c>
    </row>
    <row r="351411" spans="1:2" x14ac:dyDescent="0.3">
      <c r="A351411" s="1" t="s">
        <v>3467</v>
      </c>
      <c r="B351411" s="1" t="s">
        <v>3468</v>
      </c>
    </row>
    <row r="351412" spans="1:2" x14ac:dyDescent="0.3">
      <c r="A351412" s="1" t="s">
        <v>3469</v>
      </c>
      <c r="B351412" s="1" t="s">
        <v>3470</v>
      </c>
    </row>
    <row r="351413" spans="1:2" x14ac:dyDescent="0.3">
      <c r="A351413" s="1" t="s">
        <v>3471</v>
      </c>
      <c r="B351413" s="1" t="s">
        <v>3472</v>
      </c>
    </row>
    <row r="351414" spans="1:2" x14ac:dyDescent="0.3">
      <c r="A351414" s="1" t="s">
        <v>3473</v>
      </c>
      <c r="B351414" s="1" t="s">
        <v>3474</v>
      </c>
    </row>
    <row r="351415" spans="1:2" x14ac:dyDescent="0.3">
      <c r="A351415" s="1" t="s">
        <v>3475</v>
      </c>
      <c r="B351415" s="1" t="s">
        <v>3476</v>
      </c>
    </row>
    <row r="351416" spans="1:2" x14ac:dyDescent="0.3">
      <c r="A351416" s="1" t="s">
        <v>3477</v>
      </c>
      <c r="B351416" s="1" t="s">
        <v>3478</v>
      </c>
    </row>
    <row r="351417" spans="1:2" x14ac:dyDescent="0.3">
      <c r="A351417" s="1" t="s">
        <v>3479</v>
      </c>
      <c r="B351417" s="1" t="s">
        <v>3480</v>
      </c>
    </row>
    <row r="351418" spans="1:2" x14ac:dyDescent="0.3">
      <c r="A351418" s="1" t="s">
        <v>3481</v>
      </c>
      <c r="B351418" s="1" t="s">
        <v>3482</v>
      </c>
    </row>
    <row r="351419" spans="1:2" x14ac:dyDescent="0.3">
      <c r="A351419" s="1" t="s">
        <v>3483</v>
      </c>
      <c r="B351419" s="1" t="s">
        <v>3484</v>
      </c>
    </row>
    <row r="351420" spans="1:2" x14ac:dyDescent="0.3">
      <c r="A351420" s="1" t="s">
        <v>3485</v>
      </c>
      <c r="B351420" s="1" t="s">
        <v>3486</v>
      </c>
    </row>
    <row r="351421" spans="1:2" x14ac:dyDescent="0.3">
      <c r="A351421" s="1" t="s">
        <v>3487</v>
      </c>
      <c r="B351421" s="1" t="s">
        <v>3488</v>
      </c>
    </row>
    <row r="351422" spans="1:2" x14ac:dyDescent="0.3">
      <c r="A351422" s="1" t="s">
        <v>3489</v>
      </c>
      <c r="B351422" s="1" t="s">
        <v>3490</v>
      </c>
    </row>
    <row r="351423" spans="1:2" x14ac:dyDescent="0.3">
      <c r="A351423" s="1" t="s">
        <v>3491</v>
      </c>
      <c r="B351423" s="1" t="s">
        <v>3492</v>
      </c>
    </row>
    <row r="351424" spans="1:2" x14ac:dyDescent="0.3">
      <c r="A351424" s="1" t="s">
        <v>3493</v>
      </c>
      <c r="B351424" s="1" t="s">
        <v>3494</v>
      </c>
    </row>
    <row r="351425" spans="1:2" x14ac:dyDescent="0.3">
      <c r="A351425" s="1" t="s">
        <v>3495</v>
      </c>
      <c r="B351425" s="1" t="s">
        <v>3496</v>
      </c>
    </row>
    <row r="351426" spans="1:2" x14ac:dyDescent="0.3">
      <c r="A351426" s="1" t="s">
        <v>3497</v>
      </c>
      <c r="B351426" s="1" t="s">
        <v>3498</v>
      </c>
    </row>
    <row r="351427" spans="1:2" x14ac:dyDescent="0.3">
      <c r="A351427" s="1" t="s">
        <v>3499</v>
      </c>
      <c r="B351427" s="1" t="s">
        <v>3500</v>
      </c>
    </row>
    <row r="351428" spans="1:2" x14ac:dyDescent="0.3">
      <c r="A351428" s="1" t="s">
        <v>3501</v>
      </c>
      <c r="B351428" s="1" t="s">
        <v>3502</v>
      </c>
    </row>
    <row r="351429" spans="1:2" x14ac:dyDescent="0.3">
      <c r="A351429" s="1" t="s">
        <v>3503</v>
      </c>
      <c r="B351429" s="1" t="s">
        <v>3504</v>
      </c>
    </row>
    <row r="351430" spans="1:2" x14ac:dyDescent="0.3">
      <c r="A351430" s="1" t="s">
        <v>3505</v>
      </c>
      <c r="B351430" s="1" t="s">
        <v>3506</v>
      </c>
    </row>
    <row r="351431" spans="1:2" x14ac:dyDescent="0.3">
      <c r="A351431" s="1" t="s">
        <v>3507</v>
      </c>
      <c r="B351431" s="1" t="s">
        <v>3508</v>
      </c>
    </row>
    <row r="351432" spans="1:2" x14ac:dyDescent="0.3">
      <c r="A351432" s="1" t="s">
        <v>3509</v>
      </c>
      <c r="B351432" s="1" t="s">
        <v>3510</v>
      </c>
    </row>
    <row r="351433" spans="1:2" x14ac:dyDescent="0.3">
      <c r="A351433" s="1" t="s">
        <v>3511</v>
      </c>
      <c r="B351433" s="1" t="s">
        <v>3512</v>
      </c>
    </row>
    <row r="351434" spans="1:2" x14ac:dyDescent="0.3">
      <c r="A351434" s="1" t="s">
        <v>3513</v>
      </c>
      <c r="B351434" s="1" t="s">
        <v>3514</v>
      </c>
    </row>
    <row r="351435" spans="1:2" x14ac:dyDescent="0.3">
      <c r="A351435" s="1" t="s">
        <v>3515</v>
      </c>
      <c r="B351435" s="1" t="s">
        <v>3516</v>
      </c>
    </row>
    <row r="351436" spans="1:2" x14ac:dyDescent="0.3">
      <c r="A351436" s="1" t="s">
        <v>3517</v>
      </c>
      <c r="B351436" s="1" t="s">
        <v>3518</v>
      </c>
    </row>
    <row r="351437" spans="1:2" x14ac:dyDescent="0.3">
      <c r="A351437" s="1" t="s">
        <v>3519</v>
      </c>
      <c r="B351437" s="1" t="s">
        <v>3520</v>
      </c>
    </row>
    <row r="351438" spans="1:2" x14ac:dyDescent="0.3">
      <c r="A351438" s="1" t="s">
        <v>3521</v>
      </c>
      <c r="B351438" s="1" t="s">
        <v>3522</v>
      </c>
    </row>
    <row r="351439" spans="1:2" x14ac:dyDescent="0.3">
      <c r="A351439" s="1" t="s">
        <v>3523</v>
      </c>
      <c r="B351439" s="1" t="s">
        <v>3524</v>
      </c>
    </row>
    <row r="351440" spans="1:2" x14ac:dyDescent="0.3">
      <c r="A351440" s="1" t="s">
        <v>3525</v>
      </c>
      <c r="B351440" s="1" t="s">
        <v>3526</v>
      </c>
    </row>
    <row r="351441" spans="1:2" x14ac:dyDescent="0.3">
      <c r="A351441" s="1" t="s">
        <v>3527</v>
      </c>
      <c r="B351441" s="1" t="s">
        <v>3528</v>
      </c>
    </row>
    <row r="351442" spans="1:2" x14ac:dyDescent="0.3">
      <c r="A351442" s="1" t="s">
        <v>3529</v>
      </c>
      <c r="B351442" s="1" t="s">
        <v>3530</v>
      </c>
    </row>
    <row r="351443" spans="1:2" x14ac:dyDescent="0.3">
      <c r="A351443" s="1" t="s">
        <v>3531</v>
      </c>
      <c r="B351443" s="1" t="s">
        <v>3532</v>
      </c>
    </row>
    <row r="351444" spans="1:2" x14ac:dyDescent="0.3">
      <c r="A351444" s="1" t="s">
        <v>3533</v>
      </c>
      <c r="B351444" s="1" t="s">
        <v>3534</v>
      </c>
    </row>
    <row r="351445" spans="1:2" x14ac:dyDescent="0.3">
      <c r="A351445" s="1" t="s">
        <v>3535</v>
      </c>
      <c r="B351445" s="1" t="s">
        <v>3536</v>
      </c>
    </row>
    <row r="351446" spans="1:2" x14ac:dyDescent="0.3">
      <c r="A351446" s="1" t="s">
        <v>3537</v>
      </c>
      <c r="B351446" s="1" t="s">
        <v>3538</v>
      </c>
    </row>
    <row r="351447" spans="1:2" x14ac:dyDescent="0.3">
      <c r="A351447" s="1" t="s">
        <v>3539</v>
      </c>
      <c r="B351447" s="1" t="s">
        <v>3540</v>
      </c>
    </row>
    <row r="351448" spans="1:2" x14ac:dyDescent="0.3">
      <c r="A351448" s="1" t="s">
        <v>3541</v>
      </c>
      <c r="B351448" s="1" t="s">
        <v>3542</v>
      </c>
    </row>
    <row r="351449" spans="1:2" x14ac:dyDescent="0.3">
      <c r="A351449" s="1" t="s">
        <v>3543</v>
      </c>
      <c r="B351449" s="1" t="s">
        <v>3544</v>
      </c>
    </row>
    <row r="351450" spans="1:2" x14ac:dyDescent="0.3">
      <c r="A351450" s="1" t="s">
        <v>3545</v>
      </c>
      <c r="B351450" s="1" t="s">
        <v>3546</v>
      </c>
    </row>
    <row r="351451" spans="1:2" x14ac:dyDescent="0.3">
      <c r="A351451" s="1" t="s">
        <v>3547</v>
      </c>
      <c r="B351451" s="1" t="s">
        <v>3548</v>
      </c>
    </row>
    <row r="351452" spans="1:2" x14ac:dyDescent="0.3">
      <c r="A351452" s="1" t="s">
        <v>3549</v>
      </c>
      <c r="B351452" s="1" t="s">
        <v>3550</v>
      </c>
    </row>
    <row r="351453" spans="1:2" x14ac:dyDescent="0.3">
      <c r="A351453" s="1" t="s">
        <v>3551</v>
      </c>
      <c r="B351453" s="1" t="s">
        <v>3552</v>
      </c>
    </row>
    <row r="351454" spans="1:2" x14ac:dyDescent="0.3">
      <c r="A351454" s="1" t="s">
        <v>3553</v>
      </c>
      <c r="B351454" s="1" t="s">
        <v>3554</v>
      </c>
    </row>
    <row r="351455" spans="1:2" x14ac:dyDescent="0.3">
      <c r="A351455" s="1" t="s">
        <v>3555</v>
      </c>
      <c r="B351455" s="1" t="s">
        <v>3556</v>
      </c>
    </row>
    <row r="351456" spans="1:2" x14ac:dyDescent="0.3">
      <c r="A351456" s="1" t="s">
        <v>3557</v>
      </c>
      <c r="B351456" s="1" t="s">
        <v>3558</v>
      </c>
    </row>
    <row r="351457" spans="1:2" x14ac:dyDescent="0.3">
      <c r="A351457" s="1" t="s">
        <v>3559</v>
      </c>
      <c r="B351457" s="1" t="s">
        <v>3560</v>
      </c>
    </row>
    <row r="351458" spans="1:2" x14ac:dyDescent="0.3">
      <c r="A351458" s="1" t="s">
        <v>3561</v>
      </c>
      <c r="B351458" s="1" t="s">
        <v>3562</v>
      </c>
    </row>
    <row r="351459" spans="1:2" x14ac:dyDescent="0.3">
      <c r="A351459" s="1" t="s">
        <v>3563</v>
      </c>
      <c r="B351459" s="1" t="s">
        <v>3564</v>
      </c>
    </row>
    <row r="351460" spans="1:2" x14ac:dyDescent="0.3">
      <c r="A351460" s="1" t="s">
        <v>3565</v>
      </c>
      <c r="B351460" s="1" t="s">
        <v>3566</v>
      </c>
    </row>
    <row r="351461" spans="1:2" x14ac:dyDescent="0.3">
      <c r="A351461" s="1" t="s">
        <v>3567</v>
      </c>
      <c r="B351461" s="1" t="s">
        <v>3568</v>
      </c>
    </row>
    <row r="351462" spans="1:2" x14ac:dyDescent="0.3">
      <c r="A351462" s="1" t="s">
        <v>3569</v>
      </c>
      <c r="B351462" s="1" t="s">
        <v>3570</v>
      </c>
    </row>
    <row r="351463" spans="1:2" x14ac:dyDescent="0.3">
      <c r="A351463" s="1" t="s">
        <v>3571</v>
      </c>
      <c r="B351463" s="1" t="s">
        <v>3572</v>
      </c>
    </row>
    <row r="351464" spans="1:2" x14ac:dyDescent="0.3">
      <c r="A351464" s="1" t="s">
        <v>3573</v>
      </c>
      <c r="B351464" s="1" t="s">
        <v>3574</v>
      </c>
    </row>
    <row r="351465" spans="1:2" x14ac:dyDescent="0.3">
      <c r="A351465" s="1" t="s">
        <v>3575</v>
      </c>
      <c r="B351465" s="1" t="s">
        <v>3576</v>
      </c>
    </row>
    <row r="351466" spans="1:2" x14ac:dyDescent="0.3">
      <c r="A351466" s="1" t="s">
        <v>3577</v>
      </c>
      <c r="B351466" s="1" t="s">
        <v>3578</v>
      </c>
    </row>
    <row r="351467" spans="1:2" x14ac:dyDescent="0.3">
      <c r="A351467" s="1" t="s">
        <v>3579</v>
      </c>
      <c r="B351467" s="1" t="s">
        <v>3580</v>
      </c>
    </row>
    <row r="351468" spans="1:2" x14ac:dyDescent="0.3">
      <c r="A351468" s="1" t="s">
        <v>3581</v>
      </c>
      <c r="B351468" s="1" t="s">
        <v>3582</v>
      </c>
    </row>
    <row r="351469" spans="1:2" x14ac:dyDescent="0.3">
      <c r="A351469" s="1" t="s">
        <v>3583</v>
      </c>
      <c r="B351469" s="1" t="s">
        <v>3584</v>
      </c>
    </row>
    <row r="351470" spans="1:2" x14ac:dyDescent="0.3">
      <c r="A351470" s="1" t="s">
        <v>3585</v>
      </c>
      <c r="B351470" s="1" t="s">
        <v>3586</v>
      </c>
    </row>
    <row r="351471" spans="1:2" x14ac:dyDescent="0.3">
      <c r="A351471" s="1" t="s">
        <v>3587</v>
      </c>
      <c r="B351471" s="1" t="s">
        <v>3588</v>
      </c>
    </row>
    <row r="351472" spans="1:2" x14ac:dyDescent="0.3">
      <c r="A351472" s="1" t="s">
        <v>3589</v>
      </c>
      <c r="B351472" s="1" t="s">
        <v>3590</v>
      </c>
    </row>
    <row r="351473" spans="1:2" x14ac:dyDescent="0.3">
      <c r="A351473" s="1" t="s">
        <v>3591</v>
      </c>
      <c r="B351473" s="1" t="s">
        <v>3592</v>
      </c>
    </row>
    <row r="351474" spans="1:2" x14ac:dyDescent="0.3">
      <c r="A351474" s="1" t="s">
        <v>3593</v>
      </c>
      <c r="B351474" s="1" t="s">
        <v>3594</v>
      </c>
    </row>
    <row r="351475" spans="1:2" x14ac:dyDescent="0.3">
      <c r="A351475" s="1" t="s">
        <v>3595</v>
      </c>
      <c r="B351475" s="1" t="s">
        <v>3596</v>
      </c>
    </row>
    <row r="351476" spans="1:2" x14ac:dyDescent="0.3">
      <c r="A351476" s="1" t="s">
        <v>3597</v>
      </c>
      <c r="B351476" s="1" t="s">
        <v>3598</v>
      </c>
    </row>
    <row r="351477" spans="1:2" x14ac:dyDescent="0.3">
      <c r="A351477" s="1" t="s">
        <v>3599</v>
      </c>
      <c r="B351477" s="1" t="s">
        <v>3600</v>
      </c>
    </row>
    <row r="351478" spans="1:2" x14ac:dyDescent="0.3">
      <c r="A351478" s="1" t="s">
        <v>3601</v>
      </c>
      <c r="B351478" s="1" t="s">
        <v>3602</v>
      </c>
    </row>
    <row r="351479" spans="1:2" x14ac:dyDescent="0.3">
      <c r="A351479" s="1" t="s">
        <v>3603</v>
      </c>
      <c r="B351479" s="1" t="s">
        <v>3604</v>
      </c>
    </row>
    <row r="351480" spans="1:2" x14ac:dyDescent="0.3">
      <c r="A351480" s="1" t="s">
        <v>3605</v>
      </c>
      <c r="B351480" s="1" t="s">
        <v>3606</v>
      </c>
    </row>
    <row r="351481" spans="1:2" x14ac:dyDescent="0.3">
      <c r="A351481" s="1" t="s">
        <v>3607</v>
      </c>
      <c r="B351481" s="1" t="s">
        <v>3608</v>
      </c>
    </row>
    <row r="351482" spans="1:2" x14ac:dyDescent="0.3">
      <c r="A351482" s="1" t="s">
        <v>3609</v>
      </c>
      <c r="B351482" s="1" t="s">
        <v>3610</v>
      </c>
    </row>
    <row r="351483" spans="1:2" x14ac:dyDescent="0.3">
      <c r="A351483" s="1" t="s">
        <v>3611</v>
      </c>
      <c r="B351483" s="1" t="s">
        <v>3612</v>
      </c>
    </row>
    <row r="351484" spans="1:2" x14ac:dyDescent="0.3">
      <c r="A351484" s="1" t="s">
        <v>3613</v>
      </c>
      <c r="B351484" s="1" t="s">
        <v>3614</v>
      </c>
    </row>
    <row r="351485" spans="1:2" x14ac:dyDescent="0.3">
      <c r="A351485" s="1" t="s">
        <v>3615</v>
      </c>
      <c r="B351485" s="1" t="s">
        <v>3616</v>
      </c>
    </row>
    <row r="351486" spans="1:2" x14ac:dyDescent="0.3">
      <c r="A351486" s="1" t="s">
        <v>3617</v>
      </c>
      <c r="B351486" s="1" t="s">
        <v>3618</v>
      </c>
    </row>
    <row r="351487" spans="1:2" x14ac:dyDescent="0.3">
      <c r="A351487" s="1" t="s">
        <v>3619</v>
      </c>
      <c r="B351487" s="1" t="s">
        <v>3620</v>
      </c>
    </row>
    <row r="351488" spans="1:2" x14ac:dyDescent="0.3">
      <c r="A351488" s="1" t="s">
        <v>3621</v>
      </c>
      <c r="B351488" s="1" t="s">
        <v>3622</v>
      </c>
    </row>
    <row r="351489" spans="1:2" x14ac:dyDescent="0.3">
      <c r="A351489" s="1" t="s">
        <v>3623</v>
      </c>
      <c r="B351489" s="1" t="s">
        <v>3624</v>
      </c>
    </row>
    <row r="351490" spans="1:2" x14ac:dyDescent="0.3">
      <c r="A351490" s="1" t="s">
        <v>3625</v>
      </c>
      <c r="B351490" s="1" t="s">
        <v>3626</v>
      </c>
    </row>
    <row r="351491" spans="1:2" x14ac:dyDescent="0.3">
      <c r="A351491" s="1" t="s">
        <v>3627</v>
      </c>
      <c r="B351491" s="1" t="s">
        <v>3628</v>
      </c>
    </row>
    <row r="351492" spans="1:2" x14ac:dyDescent="0.3">
      <c r="A351492" s="1" t="s">
        <v>3629</v>
      </c>
      <c r="B351492" s="1" t="s">
        <v>3630</v>
      </c>
    </row>
    <row r="351493" spans="1:2" x14ac:dyDescent="0.3">
      <c r="A351493" s="1" t="s">
        <v>3631</v>
      </c>
      <c r="B351493" s="1" t="s">
        <v>3632</v>
      </c>
    </row>
    <row r="351494" spans="1:2" x14ac:dyDescent="0.3">
      <c r="A351494" s="1" t="s">
        <v>3633</v>
      </c>
      <c r="B351494" s="1" t="s">
        <v>3634</v>
      </c>
    </row>
    <row r="351495" spans="1:2" x14ac:dyDescent="0.3">
      <c r="A351495" s="1" t="s">
        <v>3635</v>
      </c>
      <c r="B351495" s="1" t="s">
        <v>3636</v>
      </c>
    </row>
    <row r="351496" spans="1:2" x14ac:dyDescent="0.3">
      <c r="A351496" s="1" t="s">
        <v>3637</v>
      </c>
      <c r="B351496" s="1" t="s">
        <v>3638</v>
      </c>
    </row>
    <row r="351497" spans="1:2" x14ac:dyDescent="0.3">
      <c r="A351497" s="1" t="s">
        <v>3639</v>
      </c>
      <c r="B351497" s="1" t="s">
        <v>3640</v>
      </c>
    </row>
    <row r="351498" spans="1:2" x14ac:dyDescent="0.3">
      <c r="A351498" s="1" t="s">
        <v>3641</v>
      </c>
      <c r="B351498" s="1" t="s">
        <v>3642</v>
      </c>
    </row>
    <row r="351499" spans="1:2" x14ac:dyDescent="0.3">
      <c r="A351499" s="1" t="s">
        <v>3643</v>
      </c>
      <c r="B351499" s="1" t="s">
        <v>3644</v>
      </c>
    </row>
    <row r="351500" spans="1:2" x14ac:dyDescent="0.3">
      <c r="A351500" s="1" t="s">
        <v>3645</v>
      </c>
      <c r="B351500" s="1" t="s">
        <v>3646</v>
      </c>
    </row>
    <row r="351501" spans="1:2" x14ac:dyDescent="0.3">
      <c r="A351501" s="1" t="s">
        <v>3647</v>
      </c>
      <c r="B351501" s="1" t="s">
        <v>3648</v>
      </c>
    </row>
    <row r="351502" spans="1:2" x14ac:dyDescent="0.3">
      <c r="A351502" s="1" t="s">
        <v>3649</v>
      </c>
      <c r="B351502" s="1" t="s">
        <v>3650</v>
      </c>
    </row>
    <row r="351503" spans="1:2" x14ac:dyDescent="0.3">
      <c r="A351503" s="1" t="s">
        <v>3651</v>
      </c>
      <c r="B351503" s="1" t="s">
        <v>3652</v>
      </c>
    </row>
    <row r="351504" spans="1:2" x14ac:dyDescent="0.3">
      <c r="A351504" s="1" t="s">
        <v>3653</v>
      </c>
      <c r="B351504" s="1" t="s">
        <v>3654</v>
      </c>
    </row>
    <row r="351505" spans="1:2" x14ac:dyDescent="0.3">
      <c r="A351505" s="1" t="s">
        <v>3655</v>
      </c>
      <c r="B351505" s="1" t="s">
        <v>3656</v>
      </c>
    </row>
    <row r="351506" spans="1:2" x14ac:dyDescent="0.3">
      <c r="A351506" s="1" t="s">
        <v>3657</v>
      </c>
      <c r="B351506" s="1" t="s">
        <v>3658</v>
      </c>
    </row>
    <row r="351507" spans="1:2" x14ac:dyDescent="0.3">
      <c r="A351507" s="1" t="s">
        <v>3659</v>
      </c>
      <c r="B351507" s="1" t="s">
        <v>3660</v>
      </c>
    </row>
    <row r="351508" spans="1:2" x14ac:dyDescent="0.3">
      <c r="A351508" s="1" t="s">
        <v>3661</v>
      </c>
      <c r="B351508" s="1" t="s">
        <v>3662</v>
      </c>
    </row>
    <row r="351509" spans="1:2" x14ac:dyDescent="0.3">
      <c r="A351509" s="1" t="s">
        <v>3663</v>
      </c>
      <c r="B351509" s="1" t="s">
        <v>3664</v>
      </c>
    </row>
    <row r="351510" spans="1:2" x14ac:dyDescent="0.3">
      <c r="A351510" s="1" t="s">
        <v>3665</v>
      </c>
      <c r="B351510" s="1" t="s">
        <v>3666</v>
      </c>
    </row>
    <row r="351511" spans="1:2" x14ac:dyDescent="0.3">
      <c r="A351511" s="1" t="s">
        <v>3667</v>
      </c>
      <c r="B351511" s="1" t="s">
        <v>3668</v>
      </c>
    </row>
    <row r="351512" spans="1:2" x14ac:dyDescent="0.3">
      <c r="A351512" s="1" t="s">
        <v>3669</v>
      </c>
      <c r="B351512" s="1" t="s">
        <v>3670</v>
      </c>
    </row>
    <row r="351513" spans="1:2" x14ac:dyDescent="0.3">
      <c r="A351513" s="1" t="s">
        <v>3671</v>
      </c>
      <c r="B351513" s="1" t="s">
        <v>3672</v>
      </c>
    </row>
    <row r="351514" spans="1:2" x14ac:dyDescent="0.3">
      <c r="A351514" s="1" t="s">
        <v>3673</v>
      </c>
      <c r="B351514" s="1" t="s">
        <v>3674</v>
      </c>
    </row>
    <row r="351515" spans="1:2" x14ac:dyDescent="0.3">
      <c r="A351515" s="1" t="s">
        <v>3675</v>
      </c>
      <c r="B351515" s="1" t="s">
        <v>3676</v>
      </c>
    </row>
    <row r="351516" spans="1:2" x14ac:dyDescent="0.3">
      <c r="A351516" s="1" t="s">
        <v>3677</v>
      </c>
      <c r="B351516" s="1" t="s">
        <v>3678</v>
      </c>
    </row>
    <row r="351517" spans="1:2" x14ac:dyDescent="0.3">
      <c r="A351517" s="1" t="s">
        <v>3679</v>
      </c>
      <c r="B351517" s="1" t="s">
        <v>3680</v>
      </c>
    </row>
    <row r="351518" spans="1:2" x14ac:dyDescent="0.3">
      <c r="A351518" s="1" t="s">
        <v>3681</v>
      </c>
      <c r="B351518" s="1" t="s">
        <v>3682</v>
      </c>
    </row>
    <row r="351519" spans="1:2" x14ac:dyDescent="0.3">
      <c r="A351519" s="1" t="s">
        <v>3683</v>
      </c>
      <c r="B351519" s="1" t="s">
        <v>3684</v>
      </c>
    </row>
    <row r="351520" spans="1:2" x14ac:dyDescent="0.3">
      <c r="A351520" s="1" t="s">
        <v>3685</v>
      </c>
      <c r="B351520" s="1" t="s">
        <v>3686</v>
      </c>
    </row>
    <row r="351521" spans="1:2" x14ac:dyDescent="0.3">
      <c r="A351521" s="1" t="s">
        <v>3687</v>
      </c>
      <c r="B351521" s="1" t="s">
        <v>3688</v>
      </c>
    </row>
    <row r="351522" spans="1:2" x14ac:dyDescent="0.3">
      <c r="A351522" s="1" t="s">
        <v>3689</v>
      </c>
      <c r="B351522" s="1" t="s">
        <v>3690</v>
      </c>
    </row>
    <row r="351523" spans="1:2" x14ac:dyDescent="0.3">
      <c r="A351523" s="1" t="s">
        <v>3691</v>
      </c>
      <c r="B351523" s="1" t="s">
        <v>3692</v>
      </c>
    </row>
    <row r="351524" spans="1:2" x14ac:dyDescent="0.3">
      <c r="A351524" s="1" t="s">
        <v>3693</v>
      </c>
      <c r="B351524" s="1" t="s">
        <v>3694</v>
      </c>
    </row>
    <row r="351525" spans="1:2" x14ac:dyDescent="0.3">
      <c r="A351525" s="1" t="s">
        <v>3695</v>
      </c>
      <c r="B351525" s="1" t="s">
        <v>3696</v>
      </c>
    </row>
    <row r="351526" spans="1:2" x14ac:dyDescent="0.3">
      <c r="A351526" s="1" t="s">
        <v>3697</v>
      </c>
      <c r="B351526" s="1" t="s">
        <v>3698</v>
      </c>
    </row>
    <row r="351527" spans="1:2" x14ac:dyDescent="0.3">
      <c r="A351527" s="1" t="s">
        <v>3699</v>
      </c>
      <c r="B351527" s="1" t="s">
        <v>3700</v>
      </c>
    </row>
    <row r="351528" spans="1:2" x14ac:dyDescent="0.3">
      <c r="A351528" s="1" t="s">
        <v>3701</v>
      </c>
      <c r="B351528" s="1" t="s">
        <v>3702</v>
      </c>
    </row>
    <row r="351529" spans="1:2" x14ac:dyDescent="0.3">
      <c r="A351529" s="1" t="s">
        <v>3703</v>
      </c>
      <c r="B351529" s="1" t="s">
        <v>3704</v>
      </c>
    </row>
    <row r="351530" spans="1:2" x14ac:dyDescent="0.3">
      <c r="A351530" s="1" t="s">
        <v>3705</v>
      </c>
      <c r="B351530" s="1" t="s">
        <v>3706</v>
      </c>
    </row>
    <row r="351531" spans="1:2" x14ac:dyDescent="0.3">
      <c r="A351531" s="1" t="s">
        <v>3707</v>
      </c>
      <c r="B351531" s="1" t="s">
        <v>3708</v>
      </c>
    </row>
    <row r="351532" spans="1:2" x14ac:dyDescent="0.3">
      <c r="A351532" s="1" t="s">
        <v>3709</v>
      </c>
      <c r="B351532" s="1" t="s">
        <v>3710</v>
      </c>
    </row>
    <row r="351533" spans="1:2" x14ac:dyDescent="0.3">
      <c r="A351533" s="1" t="s">
        <v>3711</v>
      </c>
      <c r="B351533" s="1" t="s">
        <v>3712</v>
      </c>
    </row>
    <row r="351534" spans="1:2" x14ac:dyDescent="0.3">
      <c r="A351534" s="1" t="s">
        <v>3713</v>
      </c>
      <c r="B351534" s="1" t="s">
        <v>3714</v>
      </c>
    </row>
    <row r="351535" spans="1:2" x14ac:dyDescent="0.3">
      <c r="A351535" s="1" t="s">
        <v>3715</v>
      </c>
      <c r="B351535" s="1" t="s">
        <v>3716</v>
      </c>
    </row>
    <row r="351536" spans="1:2" x14ac:dyDescent="0.3">
      <c r="A351536" s="1" t="s">
        <v>3717</v>
      </c>
      <c r="B351536" s="1" t="s">
        <v>3718</v>
      </c>
    </row>
    <row r="351537" spans="1:2" x14ac:dyDescent="0.3">
      <c r="A351537" s="1" t="s">
        <v>3719</v>
      </c>
      <c r="B351537" s="1" t="s">
        <v>3720</v>
      </c>
    </row>
    <row r="351538" spans="1:2" x14ac:dyDescent="0.3">
      <c r="A351538" s="1" t="s">
        <v>3721</v>
      </c>
      <c r="B351538" s="1" t="s">
        <v>3722</v>
      </c>
    </row>
    <row r="351539" spans="1:2" x14ac:dyDescent="0.3">
      <c r="A351539" s="1" t="s">
        <v>3723</v>
      </c>
      <c r="B351539" s="1" t="s">
        <v>3724</v>
      </c>
    </row>
    <row r="351540" spans="1:2" x14ac:dyDescent="0.3">
      <c r="A351540" s="1" t="s">
        <v>3725</v>
      </c>
      <c r="B351540" s="1" t="s">
        <v>3726</v>
      </c>
    </row>
    <row r="351541" spans="1:2" x14ac:dyDescent="0.3">
      <c r="A351541" s="1" t="s">
        <v>3727</v>
      </c>
      <c r="B351541" s="1" t="s">
        <v>3728</v>
      </c>
    </row>
    <row r="351542" spans="1:2" x14ac:dyDescent="0.3">
      <c r="A351542" s="1" t="s">
        <v>3729</v>
      </c>
      <c r="B351542" s="1" t="s">
        <v>3730</v>
      </c>
    </row>
    <row r="351543" spans="1:2" x14ac:dyDescent="0.3">
      <c r="A351543" s="1" t="s">
        <v>3731</v>
      </c>
      <c r="B351543" s="1" t="s">
        <v>3732</v>
      </c>
    </row>
    <row r="351544" spans="1:2" x14ac:dyDescent="0.3">
      <c r="A351544" s="1" t="s">
        <v>3733</v>
      </c>
      <c r="B351544" s="1" t="s">
        <v>3734</v>
      </c>
    </row>
    <row r="351545" spans="1:2" x14ac:dyDescent="0.3">
      <c r="A351545" s="1" t="s">
        <v>3735</v>
      </c>
      <c r="B351545" s="1" t="s">
        <v>3736</v>
      </c>
    </row>
    <row r="351546" spans="1:2" x14ac:dyDescent="0.3">
      <c r="A351546" s="1" t="s">
        <v>3737</v>
      </c>
      <c r="B351546" s="1" t="s">
        <v>3738</v>
      </c>
    </row>
    <row r="351547" spans="1:2" x14ac:dyDescent="0.3">
      <c r="A351547" s="1" t="s">
        <v>3739</v>
      </c>
      <c r="B351547" s="1" t="s">
        <v>3740</v>
      </c>
    </row>
    <row r="351548" spans="1:2" x14ac:dyDescent="0.3">
      <c r="A351548" s="1" t="s">
        <v>3741</v>
      </c>
      <c r="B351548" s="1" t="s">
        <v>3742</v>
      </c>
    </row>
    <row r="351549" spans="1:2" x14ac:dyDescent="0.3">
      <c r="A351549" s="1" t="s">
        <v>3743</v>
      </c>
      <c r="B351549" s="1" t="s">
        <v>3744</v>
      </c>
    </row>
    <row r="351550" spans="1:2" x14ac:dyDescent="0.3">
      <c r="A351550" s="1" t="s">
        <v>3745</v>
      </c>
      <c r="B351550" s="1" t="s">
        <v>3746</v>
      </c>
    </row>
    <row r="351551" spans="1:2" x14ac:dyDescent="0.3">
      <c r="A351551" s="1" t="s">
        <v>3747</v>
      </c>
      <c r="B351551" s="1" t="s">
        <v>3748</v>
      </c>
    </row>
    <row r="351552" spans="1:2" x14ac:dyDescent="0.3">
      <c r="A351552" s="1" t="s">
        <v>3749</v>
      </c>
      <c r="B351552" s="1" t="s">
        <v>3750</v>
      </c>
    </row>
    <row r="351553" spans="1:2" x14ac:dyDescent="0.3">
      <c r="A351553" s="1" t="s">
        <v>3751</v>
      </c>
      <c r="B351553" s="1" t="s">
        <v>3752</v>
      </c>
    </row>
    <row r="351554" spans="1:2" x14ac:dyDescent="0.3">
      <c r="A351554" s="1" t="s">
        <v>3753</v>
      </c>
      <c r="B351554" s="1" t="s">
        <v>3754</v>
      </c>
    </row>
    <row r="351555" spans="1:2" x14ac:dyDescent="0.3">
      <c r="A351555" s="1" t="s">
        <v>3755</v>
      </c>
      <c r="B351555" s="1" t="s">
        <v>3756</v>
      </c>
    </row>
    <row r="351556" spans="1:2" x14ac:dyDescent="0.3">
      <c r="A351556" s="1" t="s">
        <v>3757</v>
      </c>
      <c r="B351556" s="1" t="s">
        <v>3758</v>
      </c>
    </row>
    <row r="351557" spans="1:2" x14ac:dyDescent="0.3">
      <c r="A351557" s="1" t="s">
        <v>3759</v>
      </c>
      <c r="B351557" s="1" t="s">
        <v>3760</v>
      </c>
    </row>
    <row r="351558" spans="1:2" x14ac:dyDescent="0.3">
      <c r="A351558" s="1" t="s">
        <v>3761</v>
      </c>
      <c r="B351558" s="1" t="s">
        <v>3762</v>
      </c>
    </row>
    <row r="351559" spans="1:2" x14ac:dyDescent="0.3">
      <c r="A351559" s="1" t="s">
        <v>3763</v>
      </c>
      <c r="B351559" s="1" t="s">
        <v>3764</v>
      </c>
    </row>
    <row r="351560" spans="1:2" x14ac:dyDescent="0.3">
      <c r="A351560" s="1" t="s">
        <v>3765</v>
      </c>
      <c r="B351560" s="1" t="s">
        <v>3766</v>
      </c>
    </row>
    <row r="351561" spans="1:2" x14ac:dyDescent="0.3">
      <c r="A351561" s="1" t="s">
        <v>3767</v>
      </c>
      <c r="B351561" s="1" t="s">
        <v>3768</v>
      </c>
    </row>
    <row r="351562" spans="1:2" x14ac:dyDescent="0.3">
      <c r="A351562" s="1" t="s">
        <v>3769</v>
      </c>
      <c r="B351562" s="1" t="s">
        <v>3770</v>
      </c>
    </row>
    <row r="351563" spans="1:2" x14ac:dyDescent="0.3">
      <c r="A351563" s="1" t="s">
        <v>3771</v>
      </c>
      <c r="B351563" s="1" t="s">
        <v>3772</v>
      </c>
    </row>
    <row r="351564" spans="1:2" x14ac:dyDescent="0.3">
      <c r="B351564" s="1" t="s">
        <v>3773</v>
      </c>
    </row>
    <row r="351565" spans="1:2" x14ac:dyDescent="0.3">
      <c r="B351565" s="1" t="s">
        <v>3774</v>
      </c>
    </row>
    <row r="351566" spans="1:2" x14ac:dyDescent="0.3">
      <c r="B351566" s="1" t="s">
        <v>3775</v>
      </c>
    </row>
    <row r="351567" spans="1:2" x14ac:dyDescent="0.3">
      <c r="B351567" s="1" t="s">
        <v>3776</v>
      </c>
    </row>
    <row r="351568" spans="1:2" x14ac:dyDescent="0.3">
      <c r="B351568" s="1" t="s">
        <v>3777</v>
      </c>
    </row>
    <row r="351569" spans="2:2" x14ac:dyDescent="0.3">
      <c r="B351569" s="1" t="s">
        <v>3778</v>
      </c>
    </row>
    <row r="351570" spans="2:2" x14ac:dyDescent="0.3">
      <c r="B351570" s="1" t="s">
        <v>3779</v>
      </c>
    </row>
    <row r="351571" spans="2:2" x14ac:dyDescent="0.3">
      <c r="B351571" s="1" t="s">
        <v>3780</v>
      </c>
    </row>
    <row r="351572" spans="2:2" x14ac:dyDescent="0.3">
      <c r="B351572" s="1" t="s">
        <v>3781</v>
      </c>
    </row>
    <row r="351573" spans="2:2" x14ac:dyDescent="0.3">
      <c r="B351573" s="1" t="s">
        <v>3782</v>
      </c>
    </row>
    <row r="351574" spans="2:2" x14ac:dyDescent="0.3">
      <c r="B351574" s="1" t="s">
        <v>3783</v>
      </c>
    </row>
    <row r="351575" spans="2:2" x14ac:dyDescent="0.3">
      <c r="B351575" s="1" t="s">
        <v>3784</v>
      </c>
    </row>
    <row r="351576" spans="2:2" x14ac:dyDescent="0.3">
      <c r="B351576" s="1" t="s">
        <v>3785</v>
      </c>
    </row>
    <row r="351577" spans="2:2" x14ac:dyDescent="0.3">
      <c r="B351577" s="1" t="s">
        <v>3786</v>
      </c>
    </row>
    <row r="351578" spans="2:2" x14ac:dyDescent="0.3">
      <c r="B351578" s="1" t="s">
        <v>3787</v>
      </c>
    </row>
    <row r="351579" spans="2:2" x14ac:dyDescent="0.3">
      <c r="B351579" s="1" t="s">
        <v>3788</v>
      </c>
    </row>
    <row r="351580" spans="2:2" x14ac:dyDescent="0.3">
      <c r="B351580" s="1" t="s">
        <v>3789</v>
      </c>
    </row>
    <row r="351581" spans="2:2" x14ac:dyDescent="0.3">
      <c r="B351581" s="1" t="s">
        <v>3790</v>
      </c>
    </row>
    <row r="351582" spans="2:2" x14ac:dyDescent="0.3">
      <c r="B351582" s="1" t="s">
        <v>3791</v>
      </c>
    </row>
    <row r="351583" spans="2:2" x14ac:dyDescent="0.3">
      <c r="B351583" s="1" t="s">
        <v>3792</v>
      </c>
    </row>
    <row r="351584" spans="2:2" x14ac:dyDescent="0.3">
      <c r="B351584" s="1" t="s">
        <v>3793</v>
      </c>
    </row>
    <row r="351585" spans="2:2" x14ac:dyDescent="0.3">
      <c r="B351585" s="1" t="s">
        <v>3794</v>
      </c>
    </row>
    <row r="351586" spans="2:2" x14ac:dyDescent="0.3">
      <c r="B351586" s="1" t="s">
        <v>3795</v>
      </c>
    </row>
    <row r="351587" spans="2:2" x14ac:dyDescent="0.3">
      <c r="B351587" s="1" t="s">
        <v>3796</v>
      </c>
    </row>
    <row r="351588" spans="2:2" x14ac:dyDescent="0.3">
      <c r="B351588" s="1" t="s">
        <v>3797</v>
      </c>
    </row>
    <row r="351589" spans="2:2" x14ac:dyDescent="0.3">
      <c r="B351589" s="1" t="s">
        <v>3798</v>
      </c>
    </row>
    <row r="351590" spans="2:2" x14ac:dyDescent="0.3">
      <c r="B351590" s="1" t="s">
        <v>3799</v>
      </c>
    </row>
    <row r="351591" spans="2:2" x14ac:dyDescent="0.3">
      <c r="B351591" s="1" t="s">
        <v>3800</v>
      </c>
    </row>
    <row r="351592" spans="2:2" x14ac:dyDescent="0.3">
      <c r="B351592" s="1" t="s">
        <v>3801</v>
      </c>
    </row>
    <row r="351593" spans="2:2" x14ac:dyDescent="0.3">
      <c r="B351593" s="1" t="s">
        <v>3802</v>
      </c>
    </row>
    <row r="351594" spans="2:2" x14ac:dyDescent="0.3">
      <c r="B351594" s="1" t="s">
        <v>3803</v>
      </c>
    </row>
    <row r="351595" spans="2:2" x14ac:dyDescent="0.3">
      <c r="B351595" s="1" t="s">
        <v>3804</v>
      </c>
    </row>
    <row r="351596" spans="2:2" x14ac:dyDescent="0.3">
      <c r="B351596" s="1" t="s">
        <v>3805</v>
      </c>
    </row>
    <row r="351597" spans="2:2" x14ac:dyDescent="0.3">
      <c r="B351597" s="1" t="s">
        <v>3806</v>
      </c>
    </row>
    <row r="351598" spans="2:2" x14ac:dyDescent="0.3">
      <c r="B351598" s="1" t="s">
        <v>3807</v>
      </c>
    </row>
    <row r="351599" spans="2:2" x14ac:dyDescent="0.3">
      <c r="B351599" s="1" t="s">
        <v>3808</v>
      </c>
    </row>
    <row r="351600" spans="2:2" x14ac:dyDescent="0.3">
      <c r="B351600" s="1" t="s">
        <v>3809</v>
      </c>
    </row>
    <row r="351601" spans="2:2" x14ac:dyDescent="0.3">
      <c r="B351601" s="1" t="s">
        <v>3810</v>
      </c>
    </row>
    <row r="351602" spans="2:2" x14ac:dyDescent="0.3">
      <c r="B351602" s="1" t="s">
        <v>3811</v>
      </c>
    </row>
    <row r="351603" spans="2:2" x14ac:dyDescent="0.3">
      <c r="B351603" s="1" t="s">
        <v>3812</v>
      </c>
    </row>
    <row r="351604" spans="2:2" x14ac:dyDescent="0.3">
      <c r="B351604" s="1" t="s">
        <v>3813</v>
      </c>
    </row>
    <row r="351605" spans="2:2" x14ac:dyDescent="0.3">
      <c r="B351605" s="1" t="s">
        <v>3814</v>
      </c>
    </row>
    <row r="351606" spans="2:2" x14ac:dyDescent="0.3">
      <c r="B351606" s="1" t="s">
        <v>3815</v>
      </c>
    </row>
    <row r="351607" spans="2:2" x14ac:dyDescent="0.3">
      <c r="B351607" s="1" t="s">
        <v>3816</v>
      </c>
    </row>
    <row r="351608" spans="2:2" x14ac:dyDescent="0.3">
      <c r="B351608" s="1" t="s">
        <v>3817</v>
      </c>
    </row>
    <row r="351609" spans="2:2" x14ac:dyDescent="0.3">
      <c r="B351609" s="1" t="s">
        <v>3818</v>
      </c>
    </row>
    <row r="351610" spans="2:2" x14ac:dyDescent="0.3">
      <c r="B351610" s="1" t="s">
        <v>3819</v>
      </c>
    </row>
    <row r="351611" spans="2:2" x14ac:dyDescent="0.3">
      <c r="B351611" s="1" t="s">
        <v>3820</v>
      </c>
    </row>
    <row r="351612" spans="2:2" x14ac:dyDescent="0.3">
      <c r="B351612" s="1" t="s">
        <v>3821</v>
      </c>
    </row>
    <row r="351613" spans="2:2" x14ac:dyDescent="0.3">
      <c r="B351613" s="1" t="s">
        <v>3822</v>
      </c>
    </row>
    <row r="351614" spans="2:2" x14ac:dyDescent="0.3">
      <c r="B351614" s="1" t="s">
        <v>3823</v>
      </c>
    </row>
    <row r="351615" spans="2:2" x14ac:dyDescent="0.3">
      <c r="B351615" s="1" t="s">
        <v>3824</v>
      </c>
    </row>
    <row r="351616" spans="2:2" x14ac:dyDescent="0.3">
      <c r="B351616" s="1" t="s">
        <v>3825</v>
      </c>
    </row>
    <row r="351617" spans="2:2" x14ac:dyDescent="0.3">
      <c r="B351617" s="1" t="s">
        <v>3826</v>
      </c>
    </row>
    <row r="351618" spans="2:2" x14ac:dyDescent="0.3">
      <c r="B351618" s="1" t="s">
        <v>3827</v>
      </c>
    </row>
    <row r="351619" spans="2:2" x14ac:dyDescent="0.3">
      <c r="B351619" s="1" t="s">
        <v>3828</v>
      </c>
    </row>
    <row r="351620" spans="2:2" x14ac:dyDescent="0.3">
      <c r="B351620" s="1" t="s">
        <v>3829</v>
      </c>
    </row>
    <row r="351621" spans="2:2" x14ac:dyDescent="0.3">
      <c r="B351621" s="1" t="s">
        <v>3830</v>
      </c>
    </row>
    <row r="351622" spans="2:2" x14ac:dyDescent="0.3">
      <c r="B351622" s="1" t="s">
        <v>3831</v>
      </c>
    </row>
    <row r="351623" spans="2:2" x14ac:dyDescent="0.3">
      <c r="B351623" s="1" t="s">
        <v>3832</v>
      </c>
    </row>
    <row r="351624" spans="2:2" x14ac:dyDescent="0.3">
      <c r="B351624" s="1" t="s">
        <v>3833</v>
      </c>
    </row>
    <row r="351625" spans="2:2" x14ac:dyDescent="0.3">
      <c r="B351625" s="1" t="s">
        <v>3834</v>
      </c>
    </row>
    <row r="351626" spans="2:2" x14ac:dyDescent="0.3">
      <c r="B351626" s="1" t="s">
        <v>3835</v>
      </c>
    </row>
    <row r="351627" spans="2:2" x14ac:dyDescent="0.3">
      <c r="B351627" s="1" t="s">
        <v>3836</v>
      </c>
    </row>
    <row r="351628" spans="2:2" x14ac:dyDescent="0.3">
      <c r="B351628" s="1" t="s">
        <v>3837</v>
      </c>
    </row>
    <row r="351629" spans="2:2" x14ac:dyDescent="0.3">
      <c r="B351629" s="1" t="s">
        <v>3838</v>
      </c>
    </row>
    <row r="351630" spans="2:2" x14ac:dyDescent="0.3">
      <c r="B351630" s="1" t="s">
        <v>3839</v>
      </c>
    </row>
    <row r="351631" spans="2:2" x14ac:dyDescent="0.3">
      <c r="B351631" s="1" t="s">
        <v>3840</v>
      </c>
    </row>
    <row r="351632" spans="2:2" x14ac:dyDescent="0.3">
      <c r="B351632" s="1" t="s">
        <v>3841</v>
      </c>
    </row>
    <row r="351633" spans="2:2" x14ac:dyDescent="0.3">
      <c r="B351633" s="1" t="s">
        <v>3842</v>
      </c>
    </row>
    <row r="351634" spans="2:2" x14ac:dyDescent="0.3">
      <c r="B351634" s="1" t="s">
        <v>3843</v>
      </c>
    </row>
    <row r="351635" spans="2:2" x14ac:dyDescent="0.3">
      <c r="B351635" s="1" t="s">
        <v>3844</v>
      </c>
    </row>
    <row r="351636" spans="2:2" x14ac:dyDescent="0.3">
      <c r="B351636" s="1" t="s">
        <v>3845</v>
      </c>
    </row>
    <row r="351637" spans="2:2" x14ac:dyDescent="0.3">
      <c r="B351637" s="1" t="s">
        <v>3846</v>
      </c>
    </row>
    <row r="351638" spans="2:2" x14ac:dyDescent="0.3">
      <c r="B351638" s="1" t="s">
        <v>3847</v>
      </c>
    </row>
    <row r="351639" spans="2:2" x14ac:dyDescent="0.3">
      <c r="B351639" s="1" t="s">
        <v>3848</v>
      </c>
    </row>
    <row r="351640" spans="2:2" x14ac:dyDescent="0.3">
      <c r="B351640" s="1" t="s">
        <v>3849</v>
      </c>
    </row>
    <row r="351641" spans="2:2" x14ac:dyDescent="0.3">
      <c r="B351641" s="1" t="s">
        <v>3850</v>
      </c>
    </row>
    <row r="351642" spans="2:2" x14ac:dyDescent="0.3">
      <c r="B351642" s="1" t="s">
        <v>3851</v>
      </c>
    </row>
    <row r="351643" spans="2:2" x14ac:dyDescent="0.3">
      <c r="B351643" s="1" t="s">
        <v>3852</v>
      </c>
    </row>
    <row r="351644" spans="2:2" x14ac:dyDescent="0.3">
      <c r="B351644" s="1" t="s">
        <v>3853</v>
      </c>
    </row>
    <row r="351645" spans="2:2" x14ac:dyDescent="0.3">
      <c r="B351645" s="1" t="s">
        <v>3854</v>
      </c>
    </row>
    <row r="351646" spans="2:2" x14ac:dyDescent="0.3">
      <c r="B351646" s="1" t="s">
        <v>3855</v>
      </c>
    </row>
    <row r="351647" spans="2:2" x14ac:dyDescent="0.3">
      <c r="B351647" s="1" t="s">
        <v>3856</v>
      </c>
    </row>
    <row r="351648" spans="2:2" x14ac:dyDescent="0.3">
      <c r="B351648" s="1" t="s">
        <v>3857</v>
      </c>
    </row>
    <row r="351649" spans="2:2" x14ac:dyDescent="0.3">
      <c r="B351649" s="1" t="s">
        <v>3858</v>
      </c>
    </row>
    <row r="351650" spans="2:2" x14ac:dyDescent="0.3">
      <c r="B351650" s="1" t="s">
        <v>3859</v>
      </c>
    </row>
    <row r="351651" spans="2:2" x14ac:dyDescent="0.3">
      <c r="B351651" s="1" t="s">
        <v>3860</v>
      </c>
    </row>
    <row r="351652" spans="2:2" x14ac:dyDescent="0.3">
      <c r="B351652" s="1" t="s">
        <v>3861</v>
      </c>
    </row>
    <row r="351653" spans="2:2" x14ac:dyDescent="0.3">
      <c r="B351653" s="1" t="s">
        <v>3862</v>
      </c>
    </row>
    <row r="351654" spans="2:2" x14ac:dyDescent="0.3">
      <c r="B351654" s="1" t="s">
        <v>3863</v>
      </c>
    </row>
    <row r="351655" spans="2:2" x14ac:dyDescent="0.3">
      <c r="B351655" s="1" t="s">
        <v>3864</v>
      </c>
    </row>
    <row r="351656" spans="2:2" x14ac:dyDescent="0.3">
      <c r="B351656" s="1" t="s">
        <v>3865</v>
      </c>
    </row>
    <row r="351657" spans="2:2" x14ac:dyDescent="0.3">
      <c r="B351657" s="1" t="s">
        <v>3866</v>
      </c>
    </row>
    <row r="351658" spans="2:2" x14ac:dyDescent="0.3">
      <c r="B351658" s="1" t="s">
        <v>3867</v>
      </c>
    </row>
    <row r="351659" spans="2:2" x14ac:dyDescent="0.3">
      <c r="B351659" s="1" t="s">
        <v>3868</v>
      </c>
    </row>
    <row r="351660" spans="2:2" x14ac:dyDescent="0.3">
      <c r="B351660" s="1" t="s">
        <v>3869</v>
      </c>
    </row>
    <row r="351661" spans="2:2" x14ac:dyDescent="0.3">
      <c r="B351661" s="1" t="s">
        <v>3870</v>
      </c>
    </row>
    <row r="351662" spans="2:2" x14ac:dyDescent="0.3">
      <c r="B351662" s="1" t="s">
        <v>3871</v>
      </c>
    </row>
    <row r="351663" spans="2:2" x14ac:dyDescent="0.3">
      <c r="B351663" s="1" t="s">
        <v>3872</v>
      </c>
    </row>
    <row r="351664" spans="2:2" x14ac:dyDescent="0.3">
      <c r="B351664" s="1" t="s">
        <v>3873</v>
      </c>
    </row>
    <row r="351665" spans="2:2" x14ac:dyDescent="0.3">
      <c r="B351665" s="1" t="s">
        <v>3874</v>
      </c>
    </row>
    <row r="351666" spans="2:2" x14ac:dyDescent="0.3">
      <c r="B351666" s="1" t="s">
        <v>3875</v>
      </c>
    </row>
    <row r="351667" spans="2:2" x14ac:dyDescent="0.3">
      <c r="B351667" s="1" t="s">
        <v>3876</v>
      </c>
    </row>
    <row r="351668" spans="2:2" x14ac:dyDescent="0.3">
      <c r="B351668" s="1" t="s">
        <v>3877</v>
      </c>
    </row>
    <row r="351669" spans="2:2" x14ac:dyDescent="0.3">
      <c r="B351669" s="1" t="s">
        <v>3878</v>
      </c>
    </row>
    <row r="351670" spans="2:2" x14ac:dyDescent="0.3">
      <c r="B351670" s="1" t="s">
        <v>3879</v>
      </c>
    </row>
    <row r="351671" spans="2:2" x14ac:dyDescent="0.3">
      <c r="B351671" s="1" t="s">
        <v>3880</v>
      </c>
    </row>
    <row r="351672" spans="2:2" x14ac:dyDescent="0.3">
      <c r="B351672" s="1" t="s">
        <v>3881</v>
      </c>
    </row>
    <row r="351673" spans="2:2" x14ac:dyDescent="0.3">
      <c r="B351673" s="1" t="s">
        <v>3882</v>
      </c>
    </row>
    <row r="351674" spans="2:2" x14ac:dyDescent="0.3">
      <c r="B351674" s="1" t="s">
        <v>3883</v>
      </c>
    </row>
    <row r="351675" spans="2:2" x14ac:dyDescent="0.3">
      <c r="B351675" s="1" t="s">
        <v>3884</v>
      </c>
    </row>
    <row r="351676" spans="2:2" x14ac:dyDescent="0.3">
      <c r="B351676" s="1" t="s">
        <v>3885</v>
      </c>
    </row>
    <row r="351677" spans="2:2" x14ac:dyDescent="0.3">
      <c r="B351677" s="1" t="s">
        <v>3886</v>
      </c>
    </row>
    <row r="351678" spans="2:2" x14ac:dyDescent="0.3">
      <c r="B351678" s="1" t="s">
        <v>3887</v>
      </c>
    </row>
    <row r="351679" spans="2:2" x14ac:dyDescent="0.3">
      <c r="B351679" s="1" t="s">
        <v>3888</v>
      </c>
    </row>
    <row r="351680" spans="2:2" x14ac:dyDescent="0.3">
      <c r="B351680" s="1" t="s">
        <v>3889</v>
      </c>
    </row>
    <row r="351681" spans="2:2" x14ac:dyDescent="0.3">
      <c r="B351681" s="1" t="s">
        <v>3890</v>
      </c>
    </row>
    <row r="351682" spans="2:2" x14ac:dyDescent="0.3">
      <c r="B351682" s="1" t="s">
        <v>3891</v>
      </c>
    </row>
    <row r="351683" spans="2:2" x14ac:dyDescent="0.3">
      <c r="B351683" s="1" t="s">
        <v>3892</v>
      </c>
    </row>
    <row r="351684" spans="2:2" x14ac:dyDescent="0.3">
      <c r="B351684" s="1" t="s">
        <v>3893</v>
      </c>
    </row>
    <row r="351685" spans="2:2" x14ac:dyDescent="0.3">
      <c r="B351685" s="1" t="s">
        <v>3894</v>
      </c>
    </row>
    <row r="351686" spans="2:2" x14ac:dyDescent="0.3">
      <c r="B351686" s="1" t="s">
        <v>3895</v>
      </c>
    </row>
    <row r="351687" spans="2:2" x14ac:dyDescent="0.3">
      <c r="B351687" s="1" t="s">
        <v>3896</v>
      </c>
    </row>
    <row r="351688" spans="2:2" x14ac:dyDescent="0.3">
      <c r="B351688" s="1" t="s">
        <v>3897</v>
      </c>
    </row>
    <row r="351689" spans="2:2" x14ac:dyDescent="0.3">
      <c r="B351689" s="1" t="s">
        <v>3898</v>
      </c>
    </row>
    <row r="351690" spans="2:2" x14ac:dyDescent="0.3">
      <c r="B351690" s="1" t="s">
        <v>3899</v>
      </c>
    </row>
    <row r="351691" spans="2:2" x14ac:dyDescent="0.3">
      <c r="B351691" s="1" t="s">
        <v>3900</v>
      </c>
    </row>
    <row r="351692" spans="2:2" x14ac:dyDescent="0.3">
      <c r="B351692" s="1" t="s">
        <v>3901</v>
      </c>
    </row>
    <row r="351693" spans="2:2" x14ac:dyDescent="0.3">
      <c r="B351693" s="1" t="s">
        <v>3902</v>
      </c>
    </row>
    <row r="351694" spans="2:2" x14ac:dyDescent="0.3">
      <c r="B351694" s="1" t="s">
        <v>3903</v>
      </c>
    </row>
    <row r="351695" spans="2:2" x14ac:dyDescent="0.3">
      <c r="B351695" s="1" t="s">
        <v>3904</v>
      </c>
    </row>
    <row r="351696" spans="2:2" x14ac:dyDescent="0.3">
      <c r="B351696" s="1" t="s">
        <v>3905</v>
      </c>
    </row>
    <row r="351697" spans="2:2" x14ac:dyDescent="0.3">
      <c r="B351697" s="1" t="s">
        <v>3906</v>
      </c>
    </row>
    <row r="351698" spans="2:2" x14ac:dyDescent="0.3">
      <c r="B351698" s="1" t="s">
        <v>3907</v>
      </c>
    </row>
    <row r="351699" spans="2:2" x14ac:dyDescent="0.3">
      <c r="B351699" s="1" t="s">
        <v>3908</v>
      </c>
    </row>
    <row r="351700" spans="2:2" x14ac:dyDescent="0.3">
      <c r="B351700" s="1" t="s">
        <v>3909</v>
      </c>
    </row>
    <row r="351701" spans="2:2" x14ac:dyDescent="0.3">
      <c r="B351701" s="1" t="s">
        <v>3910</v>
      </c>
    </row>
    <row r="351702" spans="2:2" x14ac:dyDescent="0.3">
      <c r="B351702" s="1" t="s">
        <v>3911</v>
      </c>
    </row>
    <row r="351703" spans="2:2" x14ac:dyDescent="0.3">
      <c r="B351703" s="1" t="s">
        <v>3912</v>
      </c>
    </row>
    <row r="351704" spans="2:2" x14ac:dyDescent="0.3">
      <c r="B351704" s="1" t="s">
        <v>3913</v>
      </c>
    </row>
    <row r="351705" spans="2:2" x14ac:dyDescent="0.3">
      <c r="B351705" s="1" t="s">
        <v>3914</v>
      </c>
    </row>
    <row r="351706" spans="2:2" x14ac:dyDescent="0.3">
      <c r="B351706" s="1" t="s">
        <v>3915</v>
      </c>
    </row>
    <row r="351707" spans="2:2" x14ac:dyDescent="0.3">
      <c r="B351707" s="1" t="s">
        <v>3916</v>
      </c>
    </row>
    <row r="351708" spans="2:2" x14ac:dyDescent="0.3">
      <c r="B351708" s="1" t="s">
        <v>3917</v>
      </c>
    </row>
    <row r="351709" spans="2:2" x14ac:dyDescent="0.3">
      <c r="B351709" s="1" t="s">
        <v>3918</v>
      </c>
    </row>
    <row r="351710" spans="2:2" x14ac:dyDescent="0.3">
      <c r="B351710" s="1" t="s">
        <v>3919</v>
      </c>
    </row>
    <row r="351711" spans="2:2" x14ac:dyDescent="0.3">
      <c r="B351711" s="1" t="s">
        <v>3920</v>
      </c>
    </row>
    <row r="351712" spans="2:2" x14ac:dyDescent="0.3">
      <c r="B351712" s="1" t="s">
        <v>3921</v>
      </c>
    </row>
    <row r="351713" spans="2:2" x14ac:dyDescent="0.3">
      <c r="B351713" s="1" t="s">
        <v>3922</v>
      </c>
    </row>
    <row r="351714" spans="2:2" x14ac:dyDescent="0.3">
      <c r="B351714" s="1" t="s">
        <v>3923</v>
      </c>
    </row>
    <row r="351715" spans="2:2" x14ac:dyDescent="0.3">
      <c r="B351715" s="1" t="s">
        <v>3924</v>
      </c>
    </row>
    <row r="351716" spans="2:2" x14ac:dyDescent="0.3">
      <c r="B351716" s="1" t="s">
        <v>3925</v>
      </c>
    </row>
    <row r="351717" spans="2:2" x14ac:dyDescent="0.3">
      <c r="B351717" s="1" t="s">
        <v>3926</v>
      </c>
    </row>
    <row r="351718" spans="2:2" x14ac:dyDescent="0.3">
      <c r="B351718" s="1" t="s">
        <v>3927</v>
      </c>
    </row>
    <row r="351719" spans="2:2" x14ac:dyDescent="0.3">
      <c r="B351719" s="1" t="s">
        <v>3928</v>
      </c>
    </row>
    <row r="351720" spans="2:2" x14ac:dyDescent="0.3">
      <c r="B351720" s="1" t="s">
        <v>3929</v>
      </c>
    </row>
    <row r="351721" spans="2:2" x14ac:dyDescent="0.3">
      <c r="B351721" s="1" t="s">
        <v>3930</v>
      </c>
    </row>
    <row r="351722" spans="2:2" x14ac:dyDescent="0.3">
      <c r="B351722" s="1" t="s">
        <v>3931</v>
      </c>
    </row>
    <row r="351723" spans="2:2" x14ac:dyDescent="0.3">
      <c r="B351723" s="1" t="s">
        <v>3932</v>
      </c>
    </row>
    <row r="351724" spans="2:2" x14ac:dyDescent="0.3">
      <c r="B351724" s="1" t="s">
        <v>3933</v>
      </c>
    </row>
    <row r="351725" spans="2:2" x14ac:dyDescent="0.3">
      <c r="B351725" s="1" t="s">
        <v>3934</v>
      </c>
    </row>
    <row r="351726" spans="2:2" x14ac:dyDescent="0.3">
      <c r="B351726" s="1" t="s">
        <v>3935</v>
      </c>
    </row>
    <row r="351727" spans="2:2" x14ac:dyDescent="0.3">
      <c r="B351727" s="1" t="s">
        <v>3936</v>
      </c>
    </row>
    <row r="351728" spans="2:2" x14ac:dyDescent="0.3">
      <c r="B351728" s="1" t="s">
        <v>3937</v>
      </c>
    </row>
    <row r="351729" spans="2:2" x14ac:dyDescent="0.3">
      <c r="B351729" s="1" t="s">
        <v>3938</v>
      </c>
    </row>
    <row r="351730" spans="2:2" x14ac:dyDescent="0.3">
      <c r="B351730" s="1" t="s">
        <v>3939</v>
      </c>
    </row>
    <row r="351731" spans="2:2" x14ac:dyDescent="0.3">
      <c r="B351731" s="1" t="s">
        <v>3940</v>
      </c>
    </row>
    <row r="351732" spans="2:2" x14ac:dyDescent="0.3">
      <c r="B351732" s="1" t="s">
        <v>3941</v>
      </c>
    </row>
    <row r="351733" spans="2:2" x14ac:dyDescent="0.3">
      <c r="B351733" s="1" t="s">
        <v>3942</v>
      </c>
    </row>
    <row r="351734" spans="2:2" x14ac:dyDescent="0.3">
      <c r="B351734" s="1" t="s">
        <v>3943</v>
      </c>
    </row>
    <row r="351735" spans="2:2" x14ac:dyDescent="0.3">
      <c r="B351735" s="1" t="s">
        <v>3944</v>
      </c>
    </row>
    <row r="351736" spans="2:2" x14ac:dyDescent="0.3">
      <c r="B351736" s="1" t="s">
        <v>3945</v>
      </c>
    </row>
    <row r="351737" spans="2:2" x14ac:dyDescent="0.3">
      <c r="B351737" s="1" t="s">
        <v>3946</v>
      </c>
    </row>
    <row r="351738" spans="2:2" x14ac:dyDescent="0.3">
      <c r="B351738" s="1" t="s">
        <v>3947</v>
      </c>
    </row>
    <row r="351739" spans="2:2" x14ac:dyDescent="0.3">
      <c r="B351739" s="1" t="s">
        <v>3948</v>
      </c>
    </row>
    <row r="351740" spans="2:2" x14ac:dyDescent="0.3">
      <c r="B351740" s="1" t="s">
        <v>3949</v>
      </c>
    </row>
    <row r="351741" spans="2:2" x14ac:dyDescent="0.3">
      <c r="B351741" s="1" t="s">
        <v>3950</v>
      </c>
    </row>
    <row r="351742" spans="2:2" x14ac:dyDescent="0.3">
      <c r="B351742" s="1" t="s">
        <v>3951</v>
      </c>
    </row>
    <row r="351743" spans="2:2" x14ac:dyDescent="0.3">
      <c r="B351743" s="1" t="s">
        <v>3952</v>
      </c>
    </row>
    <row r="351744" spans="2:2" x14ac:dyDescent="0.3">
      <c r="B351744" s="1" t="s">
        <v>3953</v>
      </c>
    </row>
    <row r="351745" spans="2:2" x14ac:dyDescent="0.3">
      <c r="B351745" s="1" t="s">
        <v>3954</v>
      </c>
    </row>
    <row r="351746" spans="2:2" x14ac:dyDescent="0.3">
      <c r="B351746" s="1" t="s">
        <v>3955</v>
      </c>
    </row>
    <row r="351747" spans="2:2" x14ac:dyDescent="0.3">
      <c r="B351747" s="1" t="s">
        <v>3956</v>
      </c>
    </row>
    <row r="351748" spans="2:2" x14ac:dyDescent="0.3">
      <c r="B351748" s="1" t="s">
        <v>3957</v>
      </c>
    </row>
    <row r="351749" spans="2:2" x14ac:dyDescent="0.3">
      <c r="B351749" s="1" t="s">
        <v>3958</v>
      </c>
    </row>
    <row r="351750" spans="2:2" x14ac:dyDescent="0.3">
      <c r="B351750" s="1" t="s">
        <v>3959</v>
      </c>
    </row>
    <row r="351751" spans="2:2" x14ac:dyDescent="0.3">
      <c r="B351751" s="1" t="s">
        <v>3960</v>
      </c>
    </row>
    <row r="351752" spans="2:2" x14ac:dyDescent="0.3">
      <c r="B351752" s="1" t="s">
        <v>3961</v>
      </c>
    </row>
    <row r="351753" spans="2:2" x14ac:dyDescent="0.3">
      <c r="B351753" s="1" t="s">
        <v>3962</v>
      </c>
    </row>
    <row r="351754" spans="2:2" x14ac:dyDescent="0.3">
      <c r="B351754" s="1" t="s">
        <v>3963</v>
      </c>
    </row>
    <row r="351755" spans="2:2" x14ac:dyDescent="0.3">
      <c r="B351755" s="1" t="s">
        <v>3964</v>
      </c>
    </row>
    <row r="351756" spans="2:2" x14ac:dyDescent="0.3">
      <c r="B351756" s="1" t="s">
        <v>3965</v>
      </c>
    </row>
    <row r="351757" spans="2:2" x14ac:dyDescent="0.3">
      <c r="B351757" s="1" t="s">
        <v>3966</v>
      </c>
    </row>
    <row r="351758" spans="2:2" x14ac:dyDescent="0.3">
      <c r="B351758" s="1" t="s">
        <v>3967</v>
      </c>
    </row>
    <row r="351759" spans="2:2" x14ac:dyDescent="0.3">
      <c r="B351759" s="1" t="s">
        <v>3968</v>
      </c>
    </row>
    <row r="351760" spans="2:2" x14ac:dyDescent="0.3">
      <c r="B351760" s="1" t="s">
        <v>3969</v>
      </c>
    </row>
    <row r="351761" spans="2:2" x14ac:dyDescent="0.3">
      <c r="B351761" s="1" t="s">
        <v>3970</v>
      </c>
    </row>
    <row r="351762" spans="2:2" x14ac:dyDescent="0.3">
      <c r="B351762" s="1" t="s">
        <v>3971</v>
      </c>
    </row>
    <row r="351763" spans="2:2" x14ac:dyDescent="0.3">
      <c r="B351763" s="1" t="s">
        <v>3972</v>
      </c>
    </row>
    <row r="351764" spans="2:2" x14ac:dyDescent="0.3">
      <c r="B351764" s="1" t="s">
        <v>3973</v>
      </c>
    </row>
    <row r="351765" spans="2:2" x14ac:dyDescent="0.3">
      <c r="B351765" s="1" t="s">
        <v>3974</v>
      </c>
    </row>
    <row r="351766" spans="2:2" x14ac:dyDescent="0.3">
      <c r="B351766" s="1" t="s">
        <v>3975</v>
      </c>
    </row>
    <row r="351767" spans="2:2" x14ac:dyDescent="0.3">
      <c r="B351767" s="1" t="s">
        <v>3976</v>
      </c>
    </row>
    <row r="351768" spans="2:2" x14ac:dyDescent="0.3">
      <c r="B351768" s="1" t="s">
        <v>3977</v>
      </c>
    </row>
    <row r="351769" spans="2:2" x14ac:dyDescent="0.3">
      <c r="B351769" s="1" t="s">
        <v>3978</v>
      </c>
    </row>
    <row r="351770" spans="2:2" x14ac:dyDescent="0.3">
      <c r="B351770" s="1" t="s">
        <v>3979</v>
      </c>
    </row>
    <row r="351771" spans="2:2" x14ac:dyDescent="0.3">
      <c r="B351771" s="1" t="s">
        <v>3980</v>
      </c>
    </row>
    <row r="351772" spans="2:2" x14ac:dyDescent="0.3">
      <c r="B351772" s="1" t="s">
        <v>3981</v>
      </c>
    </row>
    <row r="351773" spans="2:2" x14ac:dyDescent="0.3">
      <c r="B351773" s="1" t="s">
        <v>3982</v>
      </c>
    </row>
    <row r="351774" spans="2:2" x14ac:dyDescent="0.3">
      <c r="B351774" s="1" t="s">
        <v>3983</v>
      </c>
    </row>
    <row r="351775" spans="2:2" x14ac:dyDescent="0.3">
      <c r="B351775" s="1" t="s">
        <v>3984</v>
      </c>
    </row>
    <row r="351776" spans="2:2" x14ac:dyDescent="0.3">
      <c r="B351776" s="1" t="s">
        <v>3985</v>
      </c>
    </row>
    <row r="351777" spans="2:2" x14ac:dyDescent="0.3">
      <c r="B351777" s="1" t="s">
        <v>3986</v>
      </c>
    </row>
    <row r="351778" spans="2:2" x14ac:dyDescent="0.3">
      <c r="B351778" s="1" t="s">
        <v>3987</v>
      </c>
    </row>
    <row r="351779" spans="2:2" x14ac:dyDescent="0.3">
      <c r="B351779" s="1" t="s">
        <v>3988</v>
      </c>
    </row>
    <row r="351780" spans="2:2" x14ac:dyDescent="0.3">
      <c r="B351780" s="1" t="s">
        <v>3989</v>
      </c>
    </row>
    <row r="351781" spans="2:2" x14ac:dyDescent="0.3">
      <c r="B351781" s="1" t="s">
        <v>3990</v>
      </c>
    </row>
    <row r="351782" spans="2:2" x14ac:dyDescent="0.3">
      <c r="B351782" s="1" t="s">
        <v>3991</v>
      </c>
    </row>
    <row r="351783" spans="2:2" x14ac:dyDescent="0.3">
      <c r="B351783" s="1" t="s">
        <v>3992</v>
      </c>
    </row>
    <row r="351784" spans="2:2" x14ac:dyDescent="0.3">
      <c r="B351784" s="1" t="s">
        <v>3993</v>
      </c>
    </row>
    <row r="351785" spans="2:2" x14ac:dyDescent="0.3">
      <c r="B351785" s="1" t="s">
        <v>3994</v>
      </c>
    </row>
    <row r="351786" spans="2:2" x14ac:dyDescent="0.3">
      <c r="B351786" s="1" t="s">
        <v>3995</v>
      </c>
    </row>
    <row r="351787" spans="2:2" x14ac:dyDescent="0.3">
      <c r="B351787" s="1" t="s">
        <v>3996</v>
      </c>
    </row>
    <row r="351788" spans="2:2" x14ac:dyDescent="0.3">
      <c r="B351788" s="1" t="s">
        <v>3997</v>
      </c>
    </row>
    <row r="351789" spans="2:2" x14ac:dyDescent="0.3">
      <c r="B351789" s="1" t="s">
        <v>3998</v>
      </c>
    </row>
    <row r="351790" spans="2:2" x14ac:dyDescent="0.3">
      <c r="B351790" s="1" t="s">
        <v>3999</v>
      </c>
    </row>
    <row r="351791" spans="2:2" x14ac:dyDescent="0.3">
      <c r="B351791" s="1" t="s">
        <v>4000</v>
      </c>
    </row>
    <row r="351792" spans="2:2" x14ac:dyDescent="0.3">
      <c r="B351792" s="1" t="s">
        <v>4001</v>
      </c>
    </row>
    <row r="351793" spans="2:2" x14ac:dyDescent="0.3">
      <c r="B351793" s="1" t="s">
        <v>4002</v>
      </c>
    </row>
    <row r="351794" spans="2:2" x14ac:dyDescent="0.3">
      <c r="B351794" s="1" t="s">
        <v>4003</v>
      </c>
    </row>
    <row r="351795" spans="2:2" x14ac:dyDescent="0.3">
      <c r="B351795" s="1" t="s">
        <v>4004</v>
      </c>
    </row>
    <row r="351796" spans="2:2" x14ac:dyDescent="0.3">
      <c r="B351796" s="1" t="s">
        <v>4005</v>
      </c>
    </row>
    <row r="351797" spans="2:2" x14ac:dyDescent="0.3">
      <c r="B351797" s="1" t="s">
        <v>4006</v>
      </c>
    </row>
    <row r="351798" spans="2:2" x14ac:dyDescent="0.3">
      <c r="B351798" s="1" t="s">
        <v>4007</v>
      </c>
    </row>
    <row r="351799" spans="2:2" x14ac:dyDescent="0.3">
      <c r="B351799" s="1" t="s">
        <v>4008</v>
      </c>
    </row>
    <row r="351800" spans="2:2" x14ac:dyDescent="0.3">
      <c r="B351800" s="1" t="s">
        <v>4009</v>
      </c>
    </row>
    <row r="351801" spans="2:2" x14ac:dyDescent="0.3">
      <c r="B351801" s="1" t="s">
        <v>4010</v>
      </c>
    </row>
    <row r="351802" spans="2:2" x14ac:dyDescent="0.3">
      <c r="B351802" s="1" t="s">
        <v>4011</v>
      </c>
    </row>
    <row r="351803" spans="2:2" x14ac:dyDescent="0.3">
      <c r="B351803" s="1" t="s">
        <v>4012</v>
      </c>
    </row>
    <row r="351804" spans="2:2" x14ac:dyDescent="0.3">
      <c r="B351804" s="1" t="s">
        <v>4013</v>
      </c>
    </row>
    <row r="351805" spans="2:2" x14ac:dyDescent="0.3">
      <c r="B351805" s="1" t="s">
        <v>4014</v>
      </c>
    </row>
    <row r="351806" spans="2:2" x14ac:dyDescent="0.3">
      <c r="B351806" s="1" t="s">
        <v>4015</v>
      </c>
    </row>
    <row r="351807" spans="2:2" x14ac:dyDescent="0.3">
      <c r="B351807" s="1" t="s">
        <v>4016</v>
      </c>
    </row>
    <row r="351808" spans="2:2" x14ac:dyDescent="0.3">
      <c r="B351808" s="1" t="s">
        <v>4017</v>
      </c>
    </row>
    <row r="351809" spans="2:2" x14ac:dyDescent="0.3">
      <c r="B351809" s="1" t="s">
        <v>4018</v>
      </c>
    </row>
    <row r="351810" spans="2:2" x14ac:dyDescent="0.3">
      <c r="B351810" s="1" t="s">
        <v>4019</v>
      </c>
    </row>
    <row r="351811" spans="2:2" x14ac:dyDescent="0.3">
      <c r="B351811" s="1" t="s">
        <v>4020</v>
      </c>
    </row>
    <row r="351812" spans="2:2" x14ac:dyDescent="0.3">
      <c r="B351812" s="1" t="s">
        <v>4021</v>
      </c>
    </row>
    <row r="351813" spans="2:2" x14ac:dyDescent="0.3">
      <c r="B351813" s="1" t="s">
        <v>4022</v>
      </c>
    </row>
    <row r="351814" spans="2:2" x14ac:dyDescent="0.3">
      <c r="B351814" s="1" t="s">
        <v>4023</v>
      </c>
    </row>
    <row r="351815" spans="2:2" x14ac:dyDescent="0.3">
      <c r="B351815" s="1" t="s">
        <v>4024</v>
      </c>
    </row>
    <row r="351816" spans="2:2" x14ac:dyDescent="0.3">
      <c r="B351816" s="1" t="s">
        <v>4025</v>
      </c>
    </row>
    <row r="351817" spans="2:2" x14ac:dyDescent="0.3">
      <c r="B351817" s="1" t="s">
        <v>4026</v>
      </c>
    </row>
    <row r="351818" spans="2:2" x14ac:dyDescent="0.3">
      <c r="B351818" s="1" t="s">
        <v>4027</v>
      </c>
    </row>
    <row r="351819" spans="2:2" x14ac:dyDescent="0.3">
      <c r="B351819" s="1" t="s">
        <v>4028</v>
      </c>
    </row>
    <row r="351820" spans="2:2" x14ac:dyDescent="0.3">
      <c r="B351820" s="1" t="s">
        <v>4029</v>
      </c>
    </row>
    <row r="351821" spans="2:2" x14ac:dyDescent="0.3">
      <c r="B351821" s="1" t="s">
        <v>4030</v>
      </c>
    </row>
    <row r="351822" spans="2:2" x14ac:dyDescent="0.3">
      <c r="B351822" s="1" t="s">
        <v>4031</v>
      </c>
    </row>
    <row r="351823" spans="2:2" x14ac:dyDescent="0.3">
      <c r="B351823" s="1" t="s">
        <v>4032</v>
      </c>
    </row>
    <row r="351824" spans="2:2" x14ac:dyDescent="0.3">
      <c r="B351824" s="1" t="s">
        <v>4033</v>
      </c>
    </row>
    <row r="351825" spans="2:2" x14ac:dyDescent="0.3">
      <c r="B351825" s="1" t="s">
        <v>4034</v>
      </c>
    </row>
    <row r="351826" spans="2:2" x14ac:dyDescent="0.3">
      <c r="B351826" s="1" t="s">
        <v>4035</v>
      </c>
    </row>
    <row r="351827" spans="2:2" x14ac:dyDescent="0.3">
      <c r="B351827" s="1" t="s">
        <v>4036</v>
      </c>
    </row>
    <row r="351828" spans="2:2" x14ac:dyDescent="0.3">
      <c r="B351828" s="1" t="s">
        <v>4037</v>
      </c>
    </row>
    <row r="351829" spans="2:2" x14ac:dyDescent="0.3">
      <c r="B351829" s="1" t="s">
        <v>4038</v>
      </c>
    </row>
    <row r="351830" spans="2:2" x14ac:dyDescent="0.3">
      <c r="B351830" s="1" t="s">
        <v>4039</v>
      </c>
    </row>
    <row r="351831" spans="2:2" x14ac:dyDescent="0.3">
      <c r="B351831" s="1" t="s">
        <v>4040</v>
      </c>
    </row>
    <row r="351832" spans="2:2" x14ac:dyDescent="0.3">
      <c r="B351832" s="1" t="s">
        <v>4041</v>
      </c>
    </row>
    <row r="351833" spans="2:2" x14ac:dyDescent="0.3">
      <c r="B351833" s="1" t="s">
        <v>4042</v>
      </c>
    </row>
    <row r="351834" spans="2:2" x14ac:dyDescent="0.3">
      <c r="B351834" s="1" t="s">
        <v>4043</v>
      </c>
    </row>
    <row r="351835" spans="2:2" x14ac:dyDescent="0.3">
      <c r="B351835" s="1" t="s">
        <v>4044</v>
      </c>
    </row>
    <row r="351836" spans="2:2" x14ac:dyDescent="0.3">
      <c r="B351836" s="1" t="s">
        <v>4045</v>
      </c>
    </row>
    <row r="351837" spans="2:2" x14ac:dyDescent="0.3">
      <c r="B351837" s="1" t="s">
        <v>4046</v>
      </c>
    </row>
    <row r="351838" spans="2:2" x14ac:dyDescent="0.3">
      <c r="B351838" s="1" t="s">
        <v>4047</v>
      </c>
    </row>
    <row r="351839" spans="2:2" x14ac:dyDescent="0.3">
      <c r="B351839" s="1" t="s">
        <v>4048</v>
      </c>
    </row>
    <row r="351840" spans="2:2" x14ac:dyDescent="0.3">
      <c r="B351840" s="1" t="s">
        <v>4049</v>
      </c>
    </row>
    <row r="351841" spans="2:2" x14ac:dyDescent="0.3">
      <c r="B351841" s="1" t="s">
        <v>4050</v>
      </c>
    </row>
    <row r="351842" spans="2:2" x14ac:dyDescent="0.3">
      <c r="B351842" s="1" t="s">
        <v>4051</v>
      </c>
    </row>
    <row r="351843" spans="2:2" x14ac:dyDescent="0.3">
      <c r="B351843" s="1" t="s">
        <v>4052</v>
      </c>
    </row>
    <row r="351844" spans="2:2" x14ac:dyDescent="0.3">
      <c r="B351844" s="1" t="s">
        <v>4053</v>
      </c>
    </row>
    <row r="351845" spans="2:2" x14ac:dyDescent="0.3">
      <c r="B351845" s="1" t="s">
        <v>4054</v>
      </c>
    </row>
    <row r="351846" spans="2:2" x14ac:dyDescent="0.3">
      <c r="B351846" s="1" t="s">
        <v>4055</v>
      </c>
    </row>
    <row r="351847" spans="2:2" x14ac:dyDescent="0.3">
      <c r="B351847" s="1" t="s">
        <v>4056</v>
      </c>
    </row>
    <row r="351848" spans="2:2" x14ac:dyDescent="0.3">
      <c r="B351848" s="1" t="s">
        <v>4057</v>
      </c>
    </row>
    <row r="351849" spans="2:2" x14ac:dyDescent="0.3">
      <c r="B351849" s="1" t="s">
        <v>4058</v>
      </c>
    </row>
    <row r="351850" spans="2:2" x14ac:dyDescent="0.3">
      <c r="B351850" s="1" t="s">
        <v>4059</v>
      </c>
    </row>
    <row r="351851" spans="2:2" x14ac:dyDescent="0.3">
      <c r="B351851" s="1" t="s">
        <v>4060</v>
      </c>
    </row>
    <row r="351852" spans="2:2" x14ac:dyDescent="0.3">
      <c r="B351852" s="1" t="s">
        <v>4061</v>
      </c>
    </row>
    <row r="351853" spans="2:2" x14ac:dyDescent="0.3">
      <c r="B351853" s="1" t="s">
        <v>4062</v>
      </c>
    </row>
    <row r="351854" spans="2:2" x14ac:dyDescent="0.3">
      <c r="B351854" s="1" t="s">
        <v>4063</v>
      </c>
    </row>
    <row r="351855" spans="2:2" x14ac:dyDescent="0.3">
      <c r="B351855" s="1" t="s">
        <v>4064</v>
      </c>
    </row>
    <row r="351856" spans="2:2" x14ac:dyDescent="0.3">
      <c r="B351856" s="1" t="s">
        <v>4065</v>
      </c>
    </row>
    <row r="351857" spans="2:2" x14ac:dyDescent="0.3">
      <c r="B351857" s="1" t="s">
        <v>4066</v>
      </c>
    </row>
    <row r="351858" spans="2:2" x14ac:dyDescent="0.3">
      <c r="B351858" s="1" t="s">
        <v>4067</v>
      </c>
    </row>
    <row r="351859" spans="2:2" x14ac:dyDescent="0.3">
      <c r="B351859" s="1" t="s">
        <v>4068</v>
      </c>
    </row>
    <row r="351860" spans="2:2" x14ac:dyDescent="0.3">
      <c r="B351860" s="1" t="s">
        <v>4069</v>
      </c>
    </row>
    <row r="351861" spans="2:2" x14ac:dyDescent="0.3">
      <c r="B351861" s="1" t="s">
        <v>4070</v>
      </c>
    </row>
    <row r="351862" spans="2:2" x14ac:dyDescent="0.3">
      <c r="B351862" s="1" t="s">
        <v>4071</v>
      </c>
    </row>
    <row r="351863" spans="2:2" x14ac:dyDescent="0.3">
      <c r="B351863" s="1" t="s">
        <v>4072</v>
      </c>
    </row>
    <row r="351864" spans="2:2" x14ac:dyDescent="0.3">
      <c r="B351864" s="1" t="s">
        <v>4073</v>
      </c>
    </row>
    <row r="351865" spans="2:2" x14ac:dyDescent="0.3">
      <c r="B351865" s="1" t="s">
        <v>4074</v>
      </c>
    </row>
    <row r="351866" spans="2:2" x14ac:dyDescent="0.3">
      <c r="B351866" s="1" t="s">
        <v>4075</v>
      </c>
    </row>
    <row r="351867" spans="2:2" x14ac:dyDescent="0.3">
      <c r="B351867" s="1" t="s">
        <v>4076</v>
      </c>
    </row>
    <row r="351868" spans="2:2" x14ac:dyDescent="0.3">
      <c r="B351868" s="1" t="s">
        <v>4077</v>
      </c>
    </row>
    <row r="351869" spans="2:2" x14ac:dyDescent="0.3">
      <c r="B351869" s="1" t="s">
        <v>4078</v>
      </c>
    </row>
    <row r="351870" spans="2:2" x14ac:dyDescent="0.3">
      <c r="B351870" s="1" t="s">
        <v>4079</v>
      </c>
    </row>
    <row r="351871" spans="2:2" x14ac:dyDescent="0.3">
      <c r="B351871" s="1" t="s">
        <v>4080</v>
      </c>
    </row>
    <row r="351872" spans="2:2" x14ac:dyDescent="0.3">
      <c r="B351872" s="1" t="s">
        <v>4081</v>
      </c>
    </row>
    <row r="351873" spans="2:2" x14ac:dyDescent="0.3">
      <c r="B351873" s="1" t="s">
        <v>4082</v>
      </c>
    </row>
    <row r="351874" spans="2:2" x14ac:dyDescent="0.3">
      <c r="B351874" s="1" t="s">
        <v>4083</v>
      </c>
    </row>
    <row r="351875" spans="2:2" x14ac:dyDescent="0.3">
      <c r="B351875" s="1" t="s">
        <v>4084</v>
      </c>
    </row>
    <row r="351876" spans="2:2" x14ac:dyDescent="0.3">
      <c r="B351876" s="1" t="s">
        <v>4085</v>
      </c>
    </row>
    <row r="351877" spans="2:2" x14ac:dyDescent="0.3">
      <c r="B351877" s="1" t="s">
        <v>4086</v>
      </c>
    </row>
    <row r="351878" spans="2:2" x14ac:dyDescent="0.3">
      <c r="B351878" s="1" t="s">
        <v>4087</v>
      </c>
    </row>
    <row r="351879" spans="2:2" x14ac:dyDescent="0.3">
      <c r="B351879" s="1" t="s">
        <v>4088</v>
      </c>
    </row>
    <row r="351880" spans="2:2" x14ac:dyDescent="0.3">
      <c r="B351880" s="1" t="s">
        <v>4089</v>
      </c>
    </row>
    <row r="351881" spans="2:2" x14ac:dyDescent="0.3">
      <c r="B351881" s="1" t="s">
        <v>4090</v>
      </c>
    </row>
    <row r="351882" spans="2:2" x14ac:dyDescent="0.3">
      <c r="B351882" s="1" t="s">
        <v>4091</v>
      </c>
    </row>
    <row r="351883" spans="2:2" x14ac:dyDescent="0.3">
      <c r="B351883" s="1" t="s">
        <v>4092</v>
      </c>
    </row>
    <row r="351884" spans="2:2" x14ac:dyDescent="0.3">
      <c r="B351884" s="1" t="s">
        <v>4093</v>
      </c>
    </row>
    <row r="351885" spans="2:2" x14ac:dyDescent="0.3">
      <c r="B351885" s="1" t="s">
        <v>4094</v>
      </c>
    </row>
    <row r="351886" spans="2:2" x14ac:dyDescent="0.3">
      <c r="B351886" s="1" t="s">
        <v>4095</v>
      </c>
    </row>
    <row r="351887" spans="2:2" x14ac:dyDescent="0.3">
      <c r="B351887" s="1" t="s">
        <v>4096</v>
      </c>
    </row>
    <row r="351888" spans="2:2" x14ac:dyDescent="0.3">
      <c r="B351888" s="1" t="s">
        <v>4097</v>
      </c>
    </row>
    <row r="351889" spans="2:2" x14ac:dyDescent="0.3">
      <c r="B351889" s="1" t="s">
        <v>4098</v>
      </c>
    </row>
    <row r="351890" spans="2:2" x14ac:dyDescent="0.3">
      <c r="B351890" s="1" t="s">
        <v>4099</v>
      </c>
    </row>
    <row r="351891" spans="2:2" x14ac:dyDescent="0.3">
      <c r="B351891" s="1" t="s">
        <v>4100</v>
      </c>
    </row>
    <row r="351892" spans="2:2" x14ac:dyDescent="0.3">
      <c r="B351892" s="1" t="s">
        <v>4101</v>
      </c>
    </row>
    <row r="351893" spans="2:2" x14ac:dyDescent="0.3">
      <c r="B351893" s="1" t="s">
        <v>4102</v>
      </c>
    </row>
    <row r="351894" spans="2:2" x14ac:dyDescent="0.3">
      <c r="B351894" s="1" t="s">
        <v>4103</v>
      </c>
    </row>
    <row r="351895" spans="2:2" x14ac:dyDescent="0.3">
      <c r="B351895" s="1" t="s">
        <v>4104</v>
      </c>
    </row>
    <row r="351896" spans="2:2" x14ac:dyDescent="0.3">
      <c r="B351896" s="1" t="s">
        <v>4105</v>
      </c>
    </row>
    <row r="351897" spans="2:2" x14ac:dyDescent="0.3">
      <c r="B351897" s="1" t="s">
        <v>4106</v>
      </c>
    </row>
    <row r="351898" spans="2:2" x14ac:dyDescent="0.3">
      <c r="B351898" s="1" t="s">
        <v>4107</v>
      </c>
    </row>
    <row r="351899" spans="2:2" x14ac:dyDescent="0.3">
      <c r="B351899" s="1" t="s">
        <v>4108</v>
      </c>
    </row>
    <row r="351900" spans="2:2" x14ac:dyDescent="0.3">
      <c r="B351900" s="1" t="s">
        <v>4109</v>
      </c>
    </row>
    <row r="351901" spans="2:2" x14ac:dyDescent="0.3">
      <c r="B351901" s="1" t="s">
        <v>4110</v>
      </c>
    </row>
    <row r="351902" spans="2:2" x14ac:dyDescent="0.3">
      <c r="B351902" s="1" t="s">
        <v>4111</v>
      </c>
    </row>
    <row r="351903" spans="2:2" x14ac:dyDescent="0.3">
      <c r="B351903" s="1" t="s">
        <v>4112</v>
      </c>
    </row>
    <row r="351904" spans="2:2" x14ac:dyDescent="0.3">
      <c r="B351904" s="1" t="s">
        <v>4113</v>
      </c>
    </row>
    <row r="351905" spans="2:2" x14ac:dyDescent="0.3">
      <c r="B351905" s="1" t="s">
        <v>4114</v>
      </c>
    </row>
    <row r="351906" spans="2:2" x14ac:dyDescent="0.3">
      <c r="B351906" s="1" t="s">
        <v>4115</v>
      </c>
    </row>
    <row r="351907" spans="2:2" x14ac:dyDescent="0.3">
      <c r="B351907" s="1" t="s">
        <v>4116</v>
      </c>
    </row>
    <row r="351908" spans="2:2" x14ac:dyDescent="0.3">
      <c r="B351908" s="1" t="s">
        <v>4117</v>
      </c>
    </row>
    <row r="351909" spans="2:2" x14ac:dyDescent="0.3">
      <c r="B351909" s="1" t="s">
        <v>4118</v>
      </c>
    </row>
    <row r="351910" spans="2:2" x14ac:dyDescent="0.3">
      <c r="B351910" s="1" t="s">
        <v>4119</v>
      </c>
    </row>
    <row r="351911" spans="2:2" x14ac:dyDescent="0.3">
      <c r="B351911" s="1" t="s">
        <v>4120</v>
      </c>
    </row>
    <row r="351912" spans="2:2" x14ac:dyDescent="0.3">
      <c r="B351912" s="1" t="s">
        <v>4121</v>
      </c>
    </row>
    <row r="351913" spans="2:2" x14ac:dyDescent="0.3">
      <c r="B351913" s="1" t="s">
        <v>4122</v>
      </c>
    </row>
    <row r="351914" spans="2:2" x14ac:dyDescent="0.3">
      <c r="B351914" s="1" t="s">
        <v>4123</v>
      </c>
    </row>
    <row r="351915" spans="2:2" x14ac:dyDescent="0.3">
      <c r="B351915" s="1" t="s">
        <v>4124</v>
      </c>
    </row>
    <row r="351916" spans="2:2" x14ac:dyDescent="0.3">
      <c r="B351916" s="1" t="s">
        <v>4125</v>
      </c>
    </row>
    <row r="351917" spans="2:2" x14ac:dyDescent="0.3">
      <c r="B351917" s="1" t="s">
        <v>4126</v>
      </c>
    </row>
    <row r="351918" spans="2:2" x14ac:dyDescent="0.3">
      <c r="B351918" s="1" t="s">
        <v>4127</v>
      </c>
    </row>
    <row r="351919" spans="2:2" x14ac:dyDescent="0.3">
      <c r="B351919" s="1" t="s">
        <v>4128</v>
      </c>
    </row>
    <row r="351920" spans="2:2" x14ac:dyDescent="0.3">
      <c r="B351920" s="1" t="s">
        <v>4129</v>
      </c>
    </row>
    <row r="351921" spans="2:2" x14ac:dyDescent="0.3">
      <c r="B351921" s="1" t="s">
        <v>4130</v>
      </c>
    </row>
    <row r="351922" spans="2:2" x14ac:dyDescent="0.3">
      <c r="B351922" s="1" t="s">
        <v>4131</v>
      </c>
    </row>
    <row r="351923" spans="2:2" x14ac:dyDescent="0.3">
      <c r="B351923" s="1" t="s">
        <v>4132</v>
      </c>
    </row>
    <row r="351924" spans="2:2" x14ac:dyDescent="0.3">
      <c r="B351924" s="1" t="s">
        <v>4133</v>
      </c>
    </row>
    <row r="351925" spans="2:2" x14ac:dyDescent="0.3">
      <c r="B351925" s="1" t="s">
        <v>4134</v>
      </c>
    </row>
    <row r="351926" spans="2:2" x14ac:dyDescent="0.3">
      <c r="B351926" s="1" t="s">
        <v>4135</v>
      </c>
    </row>
    <row r="351927" spans="2:2" x14ac:dyDescent="0.3">
      <c r="B351927" s="1" t="s">
        <v>4136</v>
      </c>
    </row>
    <row r="351928" spans="2:2" x14ac:dyDescent="0.3">
      <c r="B351928" s="1" t="s">
        <v>4137</v>
      </c>
    </row>
    <row r="351929" spans="2:2" x14ac:dyDescent="0.3">
      <c r="B351929" s="1" t="s">
        <v>4138</v>
      </c>
    </row>
    <row r="351930" spans="2:2" x14ac:dyDescent="0.3">
      <c r="B351930" s="1" t="s">
        <v>4139</v>
      </c>
    </row>
    <row r="351931" spans="2:2" x14ac:dyDescent="0.3">
      <c r="B351931" s="1" t="s">
        <v>4140</v>
      </c>
    </row>
    <row r="351932" spans="2:2" x14ac:dyDescent="0.3">
      <c r="B351932" s="1" t="s">
        <v>4141</v>
      </c>
    </row>
    <row r="351933" spans="2:2" x14ac:dyDescent="0.3">
      <c r="B351933" s="1" t="s">
        <v>4142</v>
      </c>
    </row>
    <row r="351934" spans="2:2" x14ac:dyDescent="0.3">
      <c r="B351934" s="1" t="s">
        <v>4143</v>
      </c>
    </row>
    <row r="351935" spans="2:2" x14ac:dyDescent="0.3">
      <c r="B351935" s="1" t="s">
        <v>4144</v>
      </c>
    </row>
    <row r="351936" spans="2:2" x14ac:dyDescent="0.3">
      <c r="B351936" s="1" t="s">
        <v>4145</v>
      </c>
    </row>
    <row r="351937" spans="2:2" x14ac:dyDescent="0.3">
      <c r="B351937" s="1" t="s">
        <v>4146</v>
      </c>
    </row>
    <row r="351938" spans="2:2" x14ac:dyDescent="0.3">
      <c r="B351938" s="1" t="s">
        <v>4147</v>
      </c>
    </row>
    <row r="351939" spans="2:2" x14ac:dyDescent="0.3">
      <c r="B351939" s="1" t="s">
        <v>4148</v>
      </c>
    </row>
    <row r="351940" spans="2:2" x14ac:dyDescent="0.3">
      <c r="B351940" s="1" t="s">
        <v>4149</v>
      </c>
    </row>
    <row r="351941" spans="2:2" x14ac:dyDescent="0.3">
      <c r="B351941" s="1" t="s">
        <v>4150</v>
      </c>
    </row>
    <row r="351942" spans="2:2" x14ac:dyDescent="0.3">
      <c r="B351942" s="1" t="s">
        <v>4151</v>
      </c>
    </row>
    <row r="351943" spans="2:2" x14ac:dyDescent="0.3">
      <c r="B351943" s="1" t="s">
        <v>4152</v>
      </c>
    </row>
    <row r="351944" spans="2:2" x14ac:dyDescent="0.3">
      <c r="B351944" s="1" t="s">
        <v>4153</v>
      </c>
    </row>
    <row r="351945" spans="2:2" x14ac:dyDescent="0.3">
      <c r="B351945" s="1" t="s">
        <v>4154</v>
      </c>
    </row>
    <row r="351946" spans="2:2" x14ac:dyDescent="0.3">
      <c r="B351946" s="1" t="s">
        <v>4155</v>
      </c>
    </row>
    <row r="351947" spans="2:2" x14ac:dyDescent="0.3">
      <c r="B351947" s="1" t="s">
        <v>4156</v>
      </c>
    </row>
    <row r="351948" spans="2:2" x14ac:dyDescent="0.3">
      <c r="B351948" s="1" t="s">
        <v>4157</v>
      </c>
    </row>
    <row r="351949" spans="2:2" x14ac:dyDescent="0.3">
      <c r="B351949" s="1" t="s">
        <v>4158</v>
      </c>
    </row>
    <row r="351950" spans="2:2" x14ac:dyDescent="0.3">
      <c r="B351950" s="1" t="s">
        <v>4159</v>
      </c>
    </row>
    <row r="351951" spans="2:2" x14ac:dyDescent="0.3">
      <c r="B351951" s="1" t="s">
        <v>4160</v>
      </c>
    </row>
    <row r="351952" spans="2:2" x14ac:dyDescent="0.3">
      <c r="B351952" s="1" t="s">
        <v>4161</v>
      </c>
    </row>
    <row r="351953" spans="2:2" x14ac:dyDescent="0.3">
      <c r="B351953" s="1" t="s">
        <v>4162</v>
      </c>
    </row>
    <row r="351954" spans="2:2" x14ac:dyDescent="0.3">
      <c r="B351954" s="1" t="s">
        <v>4163</v>
      </c>
    </row>
    <row r="351955" spans="2:2" x14ac:dyDescent="0.3">
      <c r="B351955" s="1" t="s">
        <v>4164</v>
      </c>
    </row>
    <row r="351956" spans="2:2" x14ac:dyDescent="0.3">
      <c r="B351956" s="1" t="s">
        <v>4165</v>
      </c>
    </row>
    <row r="351957" spans="2:2" x14ac:dyDescent="0.3">
      <c r="B351957" s="1" t="s">
        <v>4166</v>
      </c>
    </row>
    <row r="351958" spans="2:2" x14ac:dyDescent="0.3">
      <c r="B351958" s="1" t="s">
        <v>4167</v>
      </c>
    </row>
    <row r="351959" spans="2:2" x14ac:dyDescent="0.3">
      <c r="B351959" s="1" t="s">
        <v>4168</v>
      </c>
    </row>
    <row r="351960" spans="2:2" x14ac:dyDescent="0.3">
      <c r="B351960" s="1" t="s">
        <v>4169</v>
      </c>
    </row>
    <row r="351961" spans="2:2" x14ac:dyDescent="0.3">
      <c r="B351961" s="1" t="s">
        <v>4170</v>
      </c>
    </row>
    <row r="351962" spans="2:2" x14ac:dyDescent="0.3">
      <c r="B351962" s="1" t="s">
        <v>4171</v>
      </c>
    </row>
    <row r="351963" spans="2:2" x14ac:dyDescent="0.3">
      <c r="B351963" s="1" t="s">
        <v>4172</v>
      </c>
    </row>
    <row r="351964" spans="2:2" x14ac:dyDescent="0.3">
      <c r="B351964" s="1" t="s">
        <v>4173</v>
      </c>
    </row>
    <row r="351965" spans="2:2" x14ac:dyDescent="0.3">
      <c r="B351965" s="1" t="s">
        <v>4174</v>
      </c>
    </row>
    <row r="351966" spans="2:2" x14ac:dyDescent="0.3">
      <c r="B351966" s="1" t="s">
        <v>4175</v>
      </c>
    </row>
    <row r="351967" spans="2:2" x14ac:dyDescent="0.3">
      <c r="B351967" s="1" t="s">
        <v>4176</v>
      </c>
    </row>
    <row r="351968" spans="2:2" x14ac:dyDescent="0.3">
      <c r="B351968" s="1" t="s">
        <v>4177</v>
      </c>
    </row>
    <row r="351969" spans="2:2" x14ac:dyDescent="0.3">
      <c r="B351969" s="1" t="s">
        <v>4178</v>
      </c>
    </row>
    <row r="351970" spans="2:2" x14ac:dyDescent="0.3">
      <c r="B351970" s="1" t="s">
        <v>4179</v>
      </c>
    </row>
    <row r="351971" spans="2:2" x14ac:dyDescent="0.3">
      <c r="B351971" s="1" t="s">
        <v>4180</v>
      </c>
    </row>
    <row r="351972" spans="2:2" x14ac:dyDescent="0.3">
      <c r="B351972" s="1" t="s">
        <v>4181</v>
      </c>
    </row>
    <row r="351973" spans="2:2" x14ac:dyDescent="0.3">
      <c r="B351973" s="1" t="s">
        <v>4182</v>
      </c>
    </row>
    <row r="351974" spans="2:2" x14ac:dyDescent="0.3">
      <c r="B351974" s="1" t="s">
        <v>4183</v>
      </c>
    </row>
    <row r="351975" spans="2:2" x14ac:dyDescent="0.3">
      <c r="B351975" s="1" t="s">
        <v>4184</v>
      </c>
    </row>
    <row r="351976" spans="2:2" x14ac:dyDescent="0.3">
      <c r="B351976" s="1" t="s">
        <v>4185</v>
      </c>
    </row>
    <row r="351977" spans="2:2" x14ac:dyDescent="0.3">
      <c r="B351977" s="1" t="s">
        <v>4186</v>
      </c>
    </row>
    <row r="351978" spans="2:2" x14ac:dyDescent="0.3">
      <c r="B351978" s="1" t="s">
        <v>4187</v>
      </c>
    </row>
    <row r="351979" spans="2:2" x14ac:dyDescent="0.3">
      <c r="B351979" s="1" t="s">
        <v>4188</v>
      </c>
    </row>
    <row r="351980" spans="2:2" x14ac:dyDescent="0.3">
      <c r="B351980" s="1" t="s">
        <v>4189</v>
      </c>
    </row>
    <row r="351981" spans="2:2" x14ac:dyDescent="0.3">
      <c r="B351981" s="1" t="s">
        <v>4190</v>
      </c>
    </row>
    <row r="351982" spans="2:2" x14ac:dyDescent="0.3">
      <c r="B351982" s="1" t="s">
        <v>4191</v>
      </c>
    </row>
    <row r="351983" spans="2:2" x14ac:dyDescent="0.3">
      <c r="B351983" s="1" t="s">
        <v>4192</v>
      </c>
    </row>
    <row r="351984" spans="2:2" x14ac:dyDescent="0.3">
      <c r="B351984" s="1" t="s">
        <v>4193</v>
      </c>
    </row>
    <row r="351985" spans="2:2" x14ac:dyDescent="0.3">
      <c r="B351985" s="1" t="s">
        <v>4194</v>
      </c>
    </row>
    <row r="351986" spans="2:2" x14ac:dyDescent="0.3">
      <c r="B351986" s="1" t="s">
        <v>4195</v>
      </c>
    </row>
    <row r="351987" spans="2:2" x14ac:dyDescent="0.3">
      <c r="B351987" s="1" t="s">
        <v>4196</v>
      </c>
    </row>
    <row r="351988" spans="2:2" x14ac:dyDescent="0.3">
      <c r="B351988" s="1" t="s">
        <v>4197</v>
      </c>
    </row>
    <row r="351989" spans="2:2" x14ac:dyDescent="0.3">
      <c r="B351989" s="1" t="s">
        <v>4198</v>
      </c>
    </row>
    <row r="351990" spans="2:2" x14ac:dyDescent="0.3">
      <c r="B351990" s="1" t="s">
        <v>4199</v>
      </c>
    </row>
    <row r="351991" spans="2:2" x14ac:dyDescent="0.3">
      <c r="B351991" s="1" t="s">
        <v>4200</v>
      </c>
    </row>
    <row r="351992" spans="2:2" x14ac:dyDescent="0.3">
      <c r="B351992" s="1" t="s">
        <v>4201</v>
      </c>
    </row>
    <row r="351993" spans="2:2" x14ac:dyDescent="0.3">
      <c r="B351993" s="1" t="s">
        <v>4202</v>
      </c>
    </row>
    <row r="351994" spans="2:2" x14ac:dyDescent="0.3">
      <c r="B351994" s="1" t="s">
        <v>4203</v>
      </c>
    </row>
    <row r="351995" spans="2:2" x14ac:dyDescent="0.3">
      <c r="B351995" s="1" t="s">
        <v>4204</v>
      </c>
    </row>
    <row r="351996" spans="2:2" x14ac:dyDescent="0.3">
      <c r="B351996" s="1" t="s">
        <v>4205</v>
      </c>
    </row>
    <row r="351997" spans="2:2" x14ac:dyDescent="0.3">
      <c r="B351997" s="1" t="s">
        <v>4206</v>
      </c>
    </row>
    <row r="351998" spans="2:2" x14ac:dyDescent="0.3">
      <c r="B351998" s="1" t="s">
        <v>4207</v>
      </c>
    </row>
    <row r="351999" spans="2:2" x14ac:dyDescent="0.3">
      <c r="B351999" s="1" t="s">
        <v>4208</v>
      </c>
    </row>
    <row r="352000" spans="2:2" x14ac:dyDescent="0.3">
      <c r="B352000" s="1" t="s">
        <v>4209</v>
      </c>
    </row>
    <row r="352001" spans="2:2" x14ac:dyDescent="0.3">
      <c r="B352001" s="1" t="s">
        <v>4210</v>
      </c>
    </row>
    <row r="352002" spans="2:2" x14ac:dyDescent="0.3">
      <c r="B352002" s="1" t="s">
        <v>4211</v>
      </c>
    </row>
    <row r="352003" spans="2:2" x14ac:dyDescent="0.3">
      <c r="B352003" s="1" t="s">
        <v>4212</v>
      </c>
    </row>
    <row r="352004" spans="2:2" x14ac:dyDescent="0.3">
      <c r="B352004" s="1" t="s">
        <v>4213</v>
      </c>
    </row>
    <row r="352005" spans="2:2" x14ac:dyDescent="0.3">
      <c r="B352005" s="1" t="s">
        <v>4214</v>
      </c>
    </row>
    <row r="352006" spans="2:2" x14ac:dyDescent="0.3">
      <c r="B352006" s="1" t="s">
        <v>4215</v>
      </c>
    </row>
    <row r="352007" spans="2:2" x14ac:dyDescent="0.3">
      <c r="B352007" s="1" t="s">
        <v>4216</v>
      </c>
    </row>
    <row r="352008" spans="2:2" x14ac:dyDescent="0.3">
      <c r="B352008" s="1" t="s">
        <v>4217</v>
      </c>
    </row>
    <row r="352009" spans="2:2" x14ac:dyDescent="0.3">
      <c r="B352009" s="1" t="s">
        <v>4218</v>
      </c>
    </row>
    <row r="352010" spans="2:2" x14ac:dyDescent="0.3">
      <c r="B352010" s="1" t="s">
        <v>4219</v>
      </c>
    </row>
    <row r="352011" spans="2:2" x14ac:dyDescent="0.3">
      <c r="B352011" s="1" t="s">
        <v>4220</v>
      </c>
    </row>
    <row r="352012" spans="2:2" x14ac:dyDescent="0.3">
      <c r="B352012" s="1" t="s">
        <v>4221</v>
      </c>
    </row>
    <row r="352013" spans="2:2" x14ac:dyDescent="0.3">
      <c r="B352013" s="1" t="s">
        <v>4222</v>
      </c>
    </row>
    <row r="352014" spans="2:2" x14ac:dyDescent="0.3">
      <c r="B352014" s="1" t="s">
        <v>4223</v>
      </c>
    </row>
    <row r="352015" spans="2:2" x14ac:dyDescent="0.3">
      <c r="B352015" s="1" t="s">
        <v>4224</v>
      </c>
    </row>
    <row r="352016" spans="2:2" x14ac:dyDescent="0.3">
      <c r="B352016" s="1" t="s">
        <v>4225</v>
      </c>
    </row>
    <row r="352017" spans="2:2" x14ac:dyDescent="0.3">
      <c r="B352017" s="1" t="s">
        <v>4226</v>
      </c>
    </row>
    <row r="352018" spans="2:2" x14ac:dyDescent="0.3">
      <c r="B352018" s="1" t="s">
        <v>4227</v>
      </c>
    </row>
    <row r="352019" spans="2:2" x14ac:dyDescent="0.3">
      <c r="B352019" s="1" t="s">
        <v>4228</v>
      </c>
    </row>
    <row r="352020" spans="2:2" x14ac:dyDescent="0.3">
      <c r="B352020" s="1" t="s">
        <v>4229</v>
      </c>
    </row>
    <row r="352021" spans="2:2" x14ac:dyDescent="0.3">
      <c r="B352021" s="1" t="s">
        <v>4230</v>
      </c>
    </row>
    <row r="352022" spans="2:2" x14ac:dyDescent="0.3">
      <c r="B352022" s="1" t="s">
        <v>4231</v>
      </c>
    </row>
    <row r="352023" spans="2:2" x14ac:dyDescent="0.3">
      <c r="B352023" s="1" t="s">
        <v>4232</v>
      </c>
    </row>
    <row r="352024" spans="2:2" x14ac:dyDescent="0.3">
      <c r="B352024" s="1" t="s">
        <v>4233</v>
      </c>
    </row>
    <row r="352025" spans="2:2" x14ac:dyDescent="0.3">
      <c r="B352025" s="1" t="s">
        <v>4234</v>
      </c>
    </row>
    <row r="352026" spans="2:2" x14ac:dyDescent="0.3">
      <c r="B352026" s="1" t="s">
        <v>4235</v>
      </c>
    </row>
    <row r="352027" spans="2:2" x14ac:dyDescent="0.3">
      <c r="B352027" s="1" t="s">
        <v>4236</v>
      </c>
    </row>
    <row r="352028" spans="2:2" x14ac:dyDescent="0.3">
      <c r="B352028" s="1" t="s">
        <v>4237</v>
      </c>
    </row>
    <row r="352029" spans="2:2" x14ac:dyDescent="0.3">
      <c r="B352029" s="1" t="s">
        <v>4238</v>
      </c>
    </row>
    <row r="352030" spans="2:2" x14ac:dyDescent="0.3">
      <c r="B352030" s="1" t="s">
        <v>4239</v>
      </c>
    </row>
    <row r="352031" spans="2:2" x14ac:dyDescent="0.3">
      <c r="B352031" s="1" t="s">
        <v>4240</v>
      </c>
    </row>
    <row r="352032" spans="2:2" x14ac:dyDescent="0.3">
      <c r="B352032" s="1" t="s">
        <v>4241</v>
      </c>
    </row>
    <row r="352033" spans="2:2" x14ac:dyDescent="0.3">
      <c r="B352033" s="1" t="s">
        <v>4242</v>
      </c>
    </row>
    <row r="352034" spans="2:2" x14ac:dyDescent="0.3">
      <c r="B352034" s="1" t="s">
        <v>4243</v>
      </c>
    </row>
    <row r="352035" spans="2:2" x14ac:dyDescent="0.3">
      <c r="B352035" s="1" t="s">
        <v>4244</v>
      </c>
    </row>
    <row r="352036" spans="2:2" x14ac:dyDescent="0.3">
      <c r="B352036" s="1" t="s">
        <v>4245</v>
      </c>
    </row>
    <row r="352037" spans="2:2" x14ac:dyDescent="0.3">
      <c r="B352037" s="1" t="s">
        <v>4246</v>
      </c>
    </row>
    <row r="352038" spans="2:2" x14ac:dyDescent="0.3">
      <c r="B352038" s="1" t="s">
        <v>4247</v>
      </c>
    </row>
    <row r="352039" spans="2:2" x14ac:dyDescent="0.3">
      <c r="B352039" s="1" t="s">
        <v>4248</v>
      </c>
    </row>
    <row r="352040" spans="2:2" x14ac:dyDescent="0.3">
      <c r="B352040" s="1" t="s">
        <v>4249</v>
      </c>
    </row>
    <row r="352041" spans="2:2" x14ac:dyDescent="0.3">
      <c r="B352041" s="1" t="s">
        <v>4250</v>
      </c>
    </row>
    <row r="352042" spans="2:2" x14ac:dyDescent="0.3">
      <c r="B352042" s="1" t="s">
        <v>4251</v>
      </c>
    </row>
    <row r="352043" spans="2:2" x14ac:dyDescent="0.3">
      <c r="B352043" s="1" t="s">
        <v>4252</v>
      </c>
    </row>
    <row r="352044" spans="2:2" x14ac:dyDescent="0.3">
      <c r="B352044" s="1" t="s">
        <v>4253</v>
      </c>
    </row>
    <row r="352045" spans="2:2" x14ac:dyDescent="0.3">
      <c r="B352045" s="1" t="s">
        <v>4254</v>
      </c>
    </row>
    <row r="352046" spans="2:2" x14ac:dyDescent="0.3">
      <c r="B352046" s="1" t="s">
        <v>4255</v>
      </c>
    </row>
    <row r="352047" spans="2:2" x14ac:dyDescent="0.3">
      <c r="B352047" s="1" t="s">
        <v>4256</v>
      </c>
    </row>
    <row r="352048" spans="2:2" x14ac:dyDescent="0.3">
      <c r="B352048" s="1" t="s">
        <v>4257</v>
      </c>
    </row>
    <row r="352049" spans="2:2" x14ac:dyDescent="0.3">
      <c r="B352049" s="1" t="s">
        <v>4258</v>
      </c>
    </row>
    <row r="352050" spans="2:2" x14ac:dyDescent="0.3">
      <c r="B352050" s="1" t="s">
        <v>4259</v>
      </c>
    </row>
    <row r="352051" spans="2:2" x14ac:dyDescent="0.3">
      <c r="B352051" s="1" t="s">
        <v>4260</v>
      </c>
    </row>
    <row r="352052" spans="2:2" x14ac:dyDescent="0.3">
      <c r="B352052" s="1" t="s">
        <v>4261</v>
      </c>
    </row>
    <row r="352053" spans="2:2" x14ac:dyDescent="0.3">
      <c r="B352053" s="1" t="s">
        <v>4262</v>
      </c>
    </row>
    <row r="352054" spans="2:2" x14ac:dyDescent="0.3">
      <c r="B352054" s="1" t="s">
        <v>4263</v>
      </c>
    </row>
    <row r="352055" spans="2:2" x14ac:dyDescent="0.3">
      <c r="B352055" s="1" t="s">
        <v>4264</v>
      </c>
    </row>
    <row r="352056" spans="2:2" x14ac:dyDescent="0.3">
      <c r="B352056" s="1" t="s">
        <v>4265</v>
      </c>
    </row>
    <row r="352057" spans="2:2" x14ac:dyDescent="0.3">
      <c r="B352057" s="1" t="s">
        <v>4266</v>
      </c>
    </row>
    <row r="352058" spans="2:2" x14ac:dyDescent="0.3">
      <c r="B352058" s="1" t="s">
        <v>4267</v>
      </c>
    </row>
    <row r="352059" spans="2:2" x14ac:dyDescent="0.3">
      <c r="B352059" s="1" t="s">
        <v>4268</v>
      </c>
    </row>
    <row r="352060" spans="2:2" x14ac:dyDescent="0.3">
      <c r="B352060" s="1" t="s">
        <v>4269</v>
      </c>
    </row>
    <row r="352061" spans="2:2" x14ac:dyDescent="0.3">
      <c r="B352061" s="1" t="s">
        <v>4270</v>
      </c>
    </row>
    <row r="352062" spans="2:2" x14ac:dyDescent="0.3">
      <c r="B352062" s="1" t="s">
        <v>4271</v>
      </c>
    </row>
    <row r="352063" spans="2:2" x14ac:dyDescent="0.3">
      <c r="B352063" s="1" t="s">
        <v>4272</v>
      </c>
    </row>
    <row r="352064" spans="2:2" x14ac:dyDescent="0.3">
      <c r="B352064" s="1" t="s">
        <v>4273</v>
      </c>
    </row>
    <row r="352065" spans="2:2" x14ac:dyDescent="0.3">
      <c r="B352065" s="1" t="s">
        <v>4274</v>
      </c>
    </row>
    <row r="352066" spans="2:2" x14ac:dyDescent="0.3">
      <c r="B352066" s="1" t="s">
        <v>4275</v>
      </c>
    </row>
    <row r="352067" spans="2:2" x14ac:dyDescent="0.3">
      <c r="B352067" s="1" t="s">
        <v>4276</v>
      </c>
    </row>
    <row r="352068" spans="2:2" x14ac:dyDescent="0.3">
      <c r="B352068" s="1" t="s">
        <v>4277</v>
      </c>
    </row>
    <row r="352069" spans="2:2" x14ac:dyDescent="0.3">
      <c r="B352069" s="1" t="s">
        <v>4278</v>
      </c>
    </row>
    <row r="352070" spans="2:2" x14ac:dyDescent="0.3">
      <c r="B352070" s="1" t="s">
        <v>4279</v>
      </c>
    </row>
    <row r="352071" spans="2:2" x14ac:dyDescent="0.3">
      <c r="B352071" s="1" t="s">
        <v>4280</v>
      </c>
    </row>
    <row r="352072" spans="2:2" x14ac:dyDescent="0.3">
      <c r="B352072" s="1" t="s">
        <v>4281</v>
      </c>
    </row>
    <row r="352073" spans="2:2" x14ac:dyDescent="0.3">
      <c r="B352073" s="1" t="s">
        <v>4282</v>
      </c>
    </row>
    <row r="352074" spans="2:2" x14ac:dyDescent="0.3">
      <c r="B352074" s="1" t="s">
        <v>4283</v>
      </c>
    </row>
    <row r="352075" spans="2:2" x14ac:dyDescent="0.3">
      <c r="B352075" s="1" t="s">
        <v>4284</v>
      </c>
    </row>
    <row r="352076" spans="2:2" x14ac:dyDescent="0.3">
      <c r="B352076" s="1" t="s">
        <v>4285</v>
      </c>
    </row>
    <row r="352077" spans="2:2" x14ac:dyDescent="0.3">
      <c r="B352077" s="1" t="s">
        <v>4286</v>
      </c>
    </row>
    <row r="352078" spans="2:2" x14ac:dyDescent="0.3">
      <c r="B352078" s="1" t="s">
        <v>4287</v>
      </c>
    </row>
    <row r="352079" spans="2:2" x14ac:dyDescent="0.3">
      <c r="B352079" s="1" t="s">
        <v>4288</v>
      </c>
    </row>
    <row r="352080" spans="2:2" x14ac:dyDescent="0.3">
      <c r="B352080" s="1" t="s">
        <v>4289</v>
      </c>
    </row>
    <row r="352081" spans="2:2" x14ac:dyDescent="0.3">
      <c r="B352081" s="1" t="s">
        <v>4290</v>
      </c>
    </row>
    <row r="352082" spans="2:2" x14ac:dyDescent="0.3">
      <c r="B352082" s="1" t="s">
        <v>4291</v>
      </c>
    </row>
    <row r="352083" spans="2:2" x14ac:dyDescent="0.3">
      <c r="B352083" s="1" t="s">
        <v>4292</v>
      </c>
    </row>
    <row r="352084" spans="2:2" x14ac:dyDescent="0.3">
      <c r="B352084" s="1" t="s">
        <v>4293</v>
      </c>
    </row>
    <row r="352085" spans="2:2" x14ac:dyDescent="0.3">
      <c r="B352085" s="1" t="s">
        <v>4294</v>
      </c>
    </row>
    <row r="352086" spans="2:2" x14ac:dyDescent="0.3">
      <c r="B352086" s="1" t="s">
        <v>4295</v>
      </c>
    </row>
    <row r="352087" spans="2:2" x14ac:dyDescent="0.3">
      <c r="B352087" s="1" t="s">
        <v>4296</v>
      </c>
    </row>
    <row r="352088" spans="2:2" x14ac:dyDescent="0.3">
      <c r="B352088" s="1" t="s">
        <v>4297</v>
      </c>
    </row>
    <row r="352089" spans="2:2" x14ac:dyDescent="0.3">
      <c r="B352089" s="1" t="s">
        <v>4298</v>
      </c>
    </row>
    <row r="352090" spans="2:2" x14ac:dyDescent="0.3">
      <c r="B352090" s="1" t="s">
        <v>4299</v>
      </c>
    </row>
    <row r="352091" spans="2:2" x14ac:dyDescent="0.3">
      <c r="B352091" s="1" t="s">
        <v>4300</v>
      </c>
    </row>
    <row r="352092" spans="2:2" x14ac:dyDescent="0.3">
      <c r="B352092" s="1" t="s">
        <v>4301</v>
      </c>
    </row>
    <row r="352093" spans="2:2" x14ac:dyDescent="0.3">
      <c r="B352093" s="1" t="s">
        <v>4302</v>
      </c>
    </row>
    <row r="352094" spans="2:2" x14ac:dyDescent="0.3">
      <c r="B352094" s="1" t="s">
        <v>4303</v>
      </c>
    </row>
    <row r="352095" spans="2:2" x14ac:dyDescent="0.3">
      <c r="B352095" s="1" t="s">
        <v>4304</v>
      </c>
    </row>
    <row r="352096" spans="2:2" x14ac:dyDescent="0.3">
      <c r="B352096" s="1" t="s">
        <v>4305</v>
      </c>
    </row>
    <row r="352097" spans="2:2" x14ac:dyDescent="0.3">
      <c r="B352097" s="1" t="s">
        <v>4306</v>
      </c>
    </row>
    <row r="352098" spans="2:2" x14ac:dyDescent="0.3">
      <c r="B352098" s="1" t="s">
        <v>4307</v>
      </c>
    </row>
    <row r="352099" spans="2:2" x14ac:dyDescent="0.3">
      <c r="B352099" s="1" t="s">
        <v>4308</v>
      </c>
    </row>
    <row r="352100" spans="2:2" x14ac:dyDescent="0.3">
      <c r="B352100" s="1" t="s">
        <v>4309</v>
      </c>
    </row>
    <row r="352101" spans="2:2" x14ac:dyDescent="0.3">
      <c r="B352101" s="1" t="s">
        <v>4310</v>
      </c>
    </row>
    <row r="352102" spans="2:2" x14ac:dyDescent="0.3">
      <c r="B352102" s="1" t="s">
        <v>4311</v>
      </c>
    </row>
    <row r="352103" spans="2:2" x14ac:dyDescent="0.3">
      <c r="B352103" s="1" t="s">
        <v>4312</v>
      </c>
    </row>
    <row r="352104" spans="2:2" x14ac:dyDescent="0.3">
      <c r="B352104" s="1" t="s">
        <v>4313</v>
      </c>
    </row>
    <row r="352105" spans="2:2" x14ac:dyDescent="0.3">
      <c r="B352105" s="1" t="s">
        <v>4314</v>
      </c>
    </row>
    <row r="352106" spans="2:2" x14ac:dyDescent="0.3">
      <c r="B352106" s="1" t="s">
        <v>4315</v>
      </c>
    </row>
    <row r="352107" spans="2:2" x14ac:dyDescent="0.3">
      <c r="B352107" s="1" t="s">
        <v>4316</v>
      </c>
    </row>
    <row r="352108" spans="2:2" x14ac:dyDescent="0.3">
      <c r="B352108" s="1" t="s">
        <v>4317</v>
      </c>
    </row>
    <row r="352109" spans="2:2" x14ac:dyDescent="0.3">
      <c r="B352109" s="1" t="s">
        <v>4318</v>
      </c>
    </row>
    <row r="352110" spans="2:2" x14ac:dyDescent="0.3">
      <c r="B352110" s="1" t="s">
        <v>4319</v>
      </c>
    </row>
    <row r="352111" spans="2:2" x14ac:dyDescent="0.3">
      <c r="B352111" s="1" t="s">
        <v>4320</v>
      </c>
    </row>
    <row r="352112" spans="2:2" x14ac:dyDescent="0.3">
      <c r="B352112" s="1" t="s">
        <v>4321</v>
      </c>
    </row>
    <row r="352113" spans="2:2" x14ac:dyDescent="0.3">
      <c r="B352113" s="1" t="s">
        <v>4322</v>
      </c>
    </row>
    <row r="352114" spans="2:2" x14ac:dyDescent="0.3">
      <c r="B352114" s="1" t="s">
        <v>4323</v>
      </c>
    </row>
    <row r="352115" spans="2:2" x14ac:dyDescent="0.3">
      <c r="B352115" s="1" t="s">
        <v>4324</v>
      </c>
    </row>
    <row r="352116" spans="2:2" x14ac:dyDescent="0.3">
      <c r="B352116" s="1" t="s">
        <v>4325</v>
      </c>
    </row>
    <row r="352117" spans="2:2" x14ac:dyDescent="0.3">
      <c r="B352117" s="1" t="s">
        <v>4326</v>
      </c>
    </row>
    <row r="352118" spans="2:2" x14ac:dyDescent="0.3">
      <c r="B352118" s="1" t="s">
        <v>4327</v>
      </c>
    </row>
    <row r="352119" spans="2:2" x14ac:dyDescent="0.3">
      <c r="B352119" s="1" t="s">
        <v>4328</v>
      </c>
    </row>
    <row r="352120" spans="2:2" x14ac:dyDescent="0.3">
      <c r="B352120" s="1" t="s">
        <v>4329</v>
      </c>
    </row>
    <row r="352121" spans="2:2" x14ac:dyDescent="0.3">
      <c r="B352121" s="1" t="s">
        <v>4330</v>
      </c>
    </row>
    <row r="352122" spans="2:2" x14ac:dyDescent="0.3">
      <c r="B352122" s="1" t="s">
        <v>4331</v>
      </c>
    </row>
    <row r="352123" spans="2:2" x14ac:dyDescent="0.3">
      <c r="B352123" s="1" t="s">
        <v>4332</v>
      </c>
    </row>
    <row r="352124" spans="2:2" x14ac:dyDescent="0.3">
      <c r="B352124" s="1" t="s">
        <v>4333</v>
      </c>
    </row>
    <row r="352125" spans="2:2" x14ac:dyDescent="0.3">
      <c r="B352125" s="1" t="s">
        <v>4334</v>
      </c>
    </row>
    <row r="352126" spans="2:2" x14ac:dyDescent="0.3">
      <c r="B352126" s="1" t="s">
        <v>4335</v>
      </c>
    </row>
    <row r="352127" spans="2:2" x14ac:dyDescent="0.3">
      <c r="B352127" s="1" t="s">
        <v>4336</v>
      </c>
    </row>
    <row r="352128" spans="2:2" x14ac:dyDescent="0.3">
      <c r="B352128" s="1" t="s">
        <v>4337</v>
      </c>
    </row>
    <row r="352129" spans="2:2" x14ac:dyDescent="0.3">
      <c r="B352129" s="1" t="s">
        <v>4338</v>
      </c>
    </row>
    <row r="352130" spans="2:2" x14ac:dyDescent="0.3">
      <c r="B352130" s="1" t="s">
        <v>4339</v>
      </c>
    </row>
    <row r="352131" spans="2:2" x14ac:dyDescent="0.3">
      <c r="B352131" s="1" t="s">
        <v>4340</v>
      </c>
    </row>
    <row r="352132" spans="2:2" x14ac:dyDescent="0.3">
      <c r="B352132" s="1" t="s">
        <v>4341</v>
      </c>
    </row>
    <row r="352133" spans="2:2" x14ac:dyDescent="0.3">
      <c r="B352133" s="1" t="s">
        <v>4342</v>
      </c>
    </row>
    <row r="352134" spans="2:2" x14ac:dyDescent="0.3">
      <c r="B352134" s="1" t="s">
        <v>4343</v>
      </c>
    </row>
    <row r="352135" spans="2:2" x14ac:dyDescent="0.3">
      <c r="B352135" s="1" t="s">
        <v>4344</v>
      </c>
    </row>
    <row r="352136" spans="2:2" x14ac:dyDescent="0.3">
      <c r="B352136" s="1" t="s">
        <v>4345</v>
      </c>
    </row>
    <row r="352137" spans="2:2" x14ac:dyDescent="0.3">
      <c r="B352137" s="1" t="s">
        <v>4346</v>
      </c>
    </row>
    <row r="352138" spans="2:2" x14ac:dyDescent="0.3">
      <c r="B352138" s="1" t="s">
        <v>4347</v>
      </c>
    </row>
  </sheetData>
  <sheetProtection algorithmName="SHA-512" hashValue="K/fouJZfw0bS1qdbMYxHcptPN8/pjQmVLKxAPi438mJumPVPviMs+eD9YUI1gEgjI4aXC/+3g1k0huiIGA4VCA==" saltValue="jwyBn0uEc3eLMznj2+Uu+Q==" spinCount="100000" sheet="1" objects="1" scenarios="1"/>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8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8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8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8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8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8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800-000007000000}">
      <formula1>0</formula1>
      <formula2>31</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xr:uid="{00000000-0002-0000-08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800-000009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fe5c55e1-1529-428c-8c16-ada3460a0e7a">A65FJVFR3NAS-1618603028-1753</_dlc_DocId>
    <_dlc_DocIdUrl xmlns="fe5c55e1-1529-428c-8c16-ada3460a0e7a">
      <Url>http://tame/_layouts/15/DocIdRedir.aspx?ID=A65FJVFR3NAS-1618603028-1753</Url>
      <Description>A65FJVFR3NAS-1618603028-1753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DC72A8C02970348AF50C73B0CB8D20A" ma:contentTypeVersion="3" ma:contentTypeDescription="Crear nuevo documento." ma:contentTypeScope="" ma:versionID="3dc6b3f265847cb27f1c9233c96eee16">
  <xsd:schema xmlns:xsd="http://www.w3.org/2001/XMLSchema" xmlns:xs="http://www.w3.org/2001/XMLSchema" xmlns:p="http://schemas.microsoft.com/office/2006/metadata/properties" xmlns:ns2="fe5c55e1-1529-428c-8c16-ada3460a0e7a" targetNamespace="http://schemas.microsoft.com/office/2006/metadata/properties" ma:root="true" ma:fieldsID="b38f1bdb34365186f6aef09c5b6fb140" ns2:_="">
    <xsd:import namespace="fe5c55e1-1529-428c-8c16-ada3460a0e7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5c55e1-1529-428c-8c16-ada3460a0e7a"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F93F593-4436-41D9-A093-F19925BF212B}"/>
</file>

<file path=customXml/itemProps2.xml><?xml version="1.0" encoding="utf-8"?>
<ds:datastoreItem xmlns:ds="http://schemas.openxmlformats.org/officeDocument/2006/customXml" ds:itemID="{194E3913-0F79-4BDC-AAA2-6E9F3E513B7E}"/>
</file>

<file path=customXml/itemProps3.xml><?xml version="1.0" encoding="utf-8"?>
<ds:datastoreItem xmlns:ds="http://schemas.openxmlformats.org/officeDocument/2006/customXml" ds:itemID="{47A4E8EB-A925-40B9-AAA5-18993A2E995D}"/>
</file>

<file path=customXml/itemProps4.xml><?xml version="1.0" encoding="utf-8"?>
<ds:datastoreItem xmlns:ds="http://schemas.openxmlformats.org/officeDocument/2006/customXml" ds:itemID="{131F0AB9-E537-40D3-9CA7-D38D7DCDA4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F1  ORIGEN DE INGRESOS - ENT...</vt:lpstr>
      <vt:lpstr>F1.1  INGRESOS DE ORIGEN DIF...</vt:lpstr>
      <vt:lpstr>F2  PLAN ANUAL DE COMPRAS AP...</vt:lpstr>
      <vt:lpstr>F4  PLANES DE ACCIÓN Y EJECU...</vt:lpstr>
      <vt:lpstr>F6  INDICADORES DE GESTIÓN</vt:lpstr>
      <vt:lpstr>F8.1  COMPROMISOS PRESUPUEST...</vt:lpstr>
      <vt:lpstr>F9  RELACIÓN DE PROCESOS JUD...</vt:lpstr>
      <vt:lpstr>F11  PLAN DE INVERSIÓN Y EJE...</vt:lpstr>
      <vt:lpstr>F25.1  COMPOSICIÓN PATRIMONI...</vt:lpstr>
      <vt:lpstr>F25.2  TRANSFERENCIAS PRESUP...</vt:lpstr>
      <vt:lpstr>F25.3  AUTORIZACIÓN DE NOTIF...</vt:lpstr>
      <vt:lpstr>F39.1.1  ACTIVIDADES DE LA </vt:lpstr>
      <vt:lpstr>F39.1.2  ACTIVIDADES Y RESU </vt:lpstr>
      <vt:lpstr>F39.1.3  RESULTADOS DE LA P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2022-01-13T16:20:02Z</dcterms:created>
  <dcterms:modified xsi:type="dcterms:W3CDTF">2022-03-02T13:03:47Z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0x0101002DC72A8C02970348AF50C73B0CB8D20A</vt:lpwstr>
  </property>
  <property fmtid="{D5CDD505-2E9C-101B-9397-08002B2CF9AE}" pid="3" name="_dlc_DocIdItemGuid">
    <vt:lpwstr>d92143e9-9812-4a4d-98b4-69392568a42c</vt:lpwstr>
  </property>
</Properties>
</file>