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https://dpsco-my.sharepoint.com/personal/fabio_gomez_prosperidadsocial_gov_co/Documents/1_Prog_Repor_Act_PC/Prog_Mensu/"/>
    </mc:Choice>
  </mc:AlternateContent>
  <xr:revisionPtr revIDLastSave="1500" documentId="11_B7379BFACF056429D62826EE04A2BEA84A024AD7" xr6:coauthVersionLast="47" xr6:coauthVersionMax="47" xr10:uidLastSave="{EA55A384-EC31-4EE5-8ABE-A1B79CEA7181}"/>
  <workbookProtection workbookAlgorithmName="SHA-512" workbookHashValue="CCMRQDR/kHNtl9FqhPemSphgVWDyXGbZptIu7WfHnaVITCNU98/0BNewYhLGLEcTW+0GgZc3LMD3GXGnShcilg==" workbookSaltValue="EFcL3NHmAGvT+1tjNgaJ/A==" workbookSpinCount="100000" lockStructure="1"/>
  <bookViews>
    <workbookView xWindow="-120" yWindow="-120" windowWidth="21840" windowHeight="13140" firstSheet="2" activeTab="2" xr2:uid="{00000000-000D-0000-FFFF-FFFF00000000}"/>
  </bookViews>
  <sheets>
    <sheet name="Datos 2" sheetId="22" state="hidden" r:id="rId1"/>
    <sheet name="Datos_1" sheetId="3" state="hidden" r:id="rId2"/>
    <sheet name="Activ_PC_Caracterizadas" sheetId="1" r:id="rId3"/>
    <sheet name="Instructivo Act_Caracteriza" sheetId="17" state="hidden" r:id="rId4"/>
    <sheet name="Activ_PC_Nuevas" sheetId="23" state="hidden" r:id="rId5"/>
    <sheet name="Instructivo Act_Nuevas" sheetId="19" state="hidden" r:id="rId6"/>
  </sheets>
  <definedNames>
    <definedName name="_xlnm._FilterDatabase" localSheetId="2" hidden="1">Activ_PC_Caracterizadas!$A$5:$J$133</definedName>
    <definedName name="_xlnm._FilterDatabase" localSheetId="0" hidden="1">'Datos 2'!$A$3:$I$37</definedName>
    <definedName name="_xlnm.Print_Area" localSheetId="2">Activ_PC_Caracterizadas!$A$1:$J$36</definedName>
    <definedName name="_xlnm.Print_Area" localSheetId="4">Activ_PC_Nuevas!$A$1:$J$34</definedName>
    <definedName name="_xlnm.Print_Area" localSheetId="0">'Datos 2'!$A$1:$AB$53</definedName>
    <definedName name="Dependencias">Datos_1!$B$4:$B$16</definedName>
    <definedName name="Dirección_de_Acompañamiento_Familiar_y_Comunitario">Datos_1!$H$4:$H$6</definedName>
    <definedName name="Dirección_de_Gestión_y_Articulación_de_la_Oferta_Social">Datos_1!$G$4:$G$8</definedName>
    <definedName name="Dirección_de_Inclusión_Productiva">Datos_1!$L$4:$L$9</definedName>
    <definedName name="Dirección_de_Infraestructura_Social_y_Hábitat">Datos_1!$M$4:$M$7</definedName>
    <definedName name="Dirección_de_Transferencias_Monetarias">Datos_1!$I$4:$I$8</definedName>
    <definedName name="Fases_Ciclo">Datos_1!$E$13:$E$17</definedName>
    <definedName name="GIT_Atención_Integral_con_Enfoque_Diferencial">Datos_1!$O$30:$O$33</definedName>
    <definedName name="GIT_de_Mejoramiento_Continuo">Datos_1!$E$30:$E$35</definedName>
    <definedName name="GIT_Empleabilidad">Datos_1!$M$30:$M$33</definedName>
    <definedName name="GIT_Gestión_de_Proyectos_y_Presupuesto">Datos_1!$F$30</definedName>
    <definedName name="GIT_Infraestructura_Social_y_Hábitat">Datos_1!$G$30</definedName>
    <definedName name="GIT_Innovación_Social">Datos_1!$H$30:$H$33</definedName>
    <definedName name="GIT_Intervenciones_Rurales_Integrales">Datos_1!$I$30:$I$32</definedName>
    <definedName name="GIT_Jóvenes_en_Acción">Datos_1!$J$30:$J$30</definedName>
    <definedName name="GIT_Seguridad_Alimentaria">Datos_1!$K$30:$K$32</definedName>
    <definedName name="GIT_Territorios_y_Poblaciones">Datos_1!$L$30:$L$34</definedName>
    <definedName name="Modalidad_1">Datos_1!$G$13:$G$16</definedName>
    <definedName name="Niveles_PC">Datos_1!$G$20:$G$24</definedName>
    <definedName name="No_Aplica_GIT">Datos_1!$N$30</definedName>
    <definedName name="Objet_Instit">Datos_1!$M$13:$M$22</definedName>
    <definedName name="Oficina_Asesora_de_Planeación">Datos_1!$E$4:$E$7</definedName>
    <definedName name="Oficina_de_Gestión_Regional">Datos_1!$P$4</definedName>
    <definedName name="Origen_Recursos">Datos_1!$I$20:$I$26</definedName>
    <definedName name="Secretaría_General">Datos_1!$F$4</definedName>
    <definedName name="Subdirección_de_Transferencias_Monetarias_Condicionadas">Datos_1!$J$4:$J$5</definedName>
    <definedName name="Subdirección_de_Transferencias_Monetarias_no_Condicionadas">Datos_1!$K$4:$K$6</definedName>
    <definedName name="Subdirección_General_de_Programas_y_Proyectos">Datos_1!$O$4</definedName>
    <definedName name="Subdirección_General_para_la_Superación_de_la_Pobreza">Datos_1!$N$4</definedName>
    <definedName name="Tipo_Espacio">Datos_1!$I$13:$I$15</definedName>
    <definedName name="_xlnm.Print_Titles" localSheetId="3">'Instructivo Act_Caracteriza'!$4:$4</definedName>
    <definedName name="_xlnm.Print_Titles" localSheetId="5">'Instructivo Act_Nuevas'!$4:$4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22" l="1"/>
  <c r="B25" i="22"/>
  <c r="A25" i="22"/>
  <c r="C37" i="22"/>
  <c r="C36" i="22"/>
  <c r="C33" i="22"/>
  <c r="B37" i="22"/>
  <c r="B36" i="22"/>
  <c r="B33" i="22"/>
  <c r="C32" i="22"/>
  <c r="B32" i="22"/>
  <c r="C24" i="22"/>
  <c r="C23" i="22"/>
  <c r="C22" i="22"/>
  <c r="C21" i="22"/>
  <c r="B24" i="22"/>
  <c r="B23" i="22"/>
  <c r="B22" i="22"/>
  <c r="B21" i="22"/>
  <c r="A37" i="22"/>
  <c r="A36" i="22"/>
  <c r="A33" i="22"/>
  <c r="A32" i="22"/>
  <c r="A24" i="22"/>
  <c r="A23" i="22"/>
  <c r="A22" i="22"/>
  <c r="A21" i="22"/>
  <c r="C31" i="22"/>
  <c r="B31" i="22"/>
  <c r="A31" i="22"/>
  <c r="C15" i="22"/>
  <c r="B15" i="22"/>
  <c r="C20" i="22"/>
  <c r="C19" i="22"/>
  <c r="C18" i="22"/>
  <c r="C17" i="22"/>
  <c r="C16" i="22"/>
  <c r="B20" i="22"/>
  <c r="B19" i="22"/>
  <c r="B18" i="22"/>
  <c r="B17" i="22"/>
  <c r="B16" i="22"/>
  <c r="A20" i="22"/>
  <c r="A19" i="22"/>
  <c r="A18" i="22"/>
  <c r="A17" i="22"/>
  <c r="A16" i="22"/>
  <c r="C14" i="22"/>
  <c r="C13" i="22"/>
  <c r="C12" i="22"/>
  <c r="C11" i="22"/>
  <c r="C10" i="22"/>
  <c r="C9" i="22"/>
  <c r="C8" i="22"/>
  <c r="C7" i="22"/>
  <c r="C6" i="22"/>
  <c r="C5" i="22"/>
  <c r="A14" i="22"/>
  <c r="A13" i="22"/>
  <c r="A12" i="22"/>
  <c r="A11" i="22"/>
  <c r="A10" i="22"/>
  <c r="A9" i="22"/>
  <c r="A8" i="22"/>
  <c r="A7" i="22"/>
  <c r="A6" i="22"/>
  <c r="A5" i="22"/>
  <c r="C35" i="22"/>
  <c r="C34" i="22"/>
  <c r="C30" i="22"/>
  <c r="C29" i="22"/>
  <c r="C28" i="22"/>
  <c r="C27" i="22"/>
  <c r="C26" i="22"/>
  <c r="D133" i="1"/>
  <c r="D129" i="1"/>
  <c r="D125" i="1"/>
  <c r="D121" i="1"/>
  <c r="D117" i="1"/>
  <c r="D113" i="1"/>
  <c r="D109" i="1"/>
  <c r="D105" i="1"/>
  <c r="D101" i="1"/>
  <c r="D97" i="1"/>
  <c r="D93" i="1"/>
  <c r="D89" i="1"/>
  <c r="D85" i="1"/>
  <c r="D81" i="1"/>
  <c r="D77" i="1"/>
  <c r="D73" i="1"/>
  <c r="D69" i="1"/>
  <c r="D65" i="1"/>
  <c r="D61" i="1"/>
  <c r="D57" i="1"/>
  <c r="D53" i="1"/>
  <c r="D49" i="1"/>
  <c r="D45" i="1"/>
  <c r="D41" i="1"/>
  <c r="D132" i="1"/>
  <c r="D128" i="1"/>
  <c r="D124" i="1"/>
  <c r="D120" i="1"/>
  <c r="D116" i="1"/>
  <c r="D112" i="1"/>
  <c r="D108" i="1"/>
  <c r="D104" i="1"/>
  <c r="D100" i="1"/>
  <c r="D96" i="1"/>
  <c r="D92" i="1"/>
  <c r="D88" i="1"/>
  <c r="D84" i="1"/>
  <c r="D80" i="1"/>
  <c r="D76" i="1"/>
  <c r="D72" i="1"/>
  <c r="D68" i="1"/>
  <c r="D64" i="1"/>
  <c r="D60" i="1"/>
  <c r="D56" i="1"/>
  <c r="D48" i="1"/>
  <c r="D44" i="1"/>
  <c r="D40" i="1"/>
  <c r="D131" i="1"/>
  <c r="D127" i="1"/>
  <c r="D123" i="1"/>
  <c r="D119" i="1"/>
  <c r="D115" i="1"/>
  <c r="D111" i="1"/>
  <c r="D107" i="1"/>
  <c r="D103" i="1"/>
  <c r="D99" i="1"/>
  <c r="D95" i="1"/>
  <c r="D91" i="1"/>
  <c r="D87" i="1"/>
  <c r="D83" i="1"/>
  <c r="D79" i="1"/>
  <c r="D75" i="1"/>
  <c r="D71" i="1"/>
  <c r="D67" i="1"/>
  <c r="D63" i="1"/>
  <c r="D59" i="1"/>
  <c r="D55" i="1"/>
  <c r="D51" i="1"/>
  <c r="D47" i="1"/>
  <c r="D43" i="1"/>
  <c r="D39" i="1"/>
  <c r="D130" i="1"/>
  <c r="D126" i="1"/>
  <c r="D122" i="1"/>
  <c r="D118" i="1"/>
  <c r="D114" i="1"/>
  <c r="D110" i="1"/>
  <c r="D106" i="1"/>
  <c r="D102" i="1"/>
  <c r="D98" i="1"/>
  <c r="D94" i="1"/>
  <c r="D90" i="1"/>
  <c r="D86" i="1"/>
  <c r="D82" i="1"/>
  <c r="D78" i="1"/>
  <c r="D74" i="1"/>
  <c r="D70" i="1"/>
  <c r="D66" i="1"/>
  <c r="D62" i="1"/>
  <c r="D58" i="1"/>
  <c r="D54" i="1"/>
  <c r="D50" i="1"/>
  <c r="D46" i="1"/>
  <c r="D42" i="1"/>
  <c r="D38" i="1"/>
  <c r="O29" i="3"/>
  <c r="N29" i="3"/>
  <c r="M29" i="3"/>
  <c r="L29" i="3"/>
  <c r="K29" i="3"/>
  <c r="J29" i="3"/>
  <c r="I29" i="3"/>
  <c r="H29" i="3"/>
  <c r="G29" i="3"/>
  <c r="F29" i="3"/>
  <c r="B30" i="22"/>
  <c r="E29" i="3"/>
  <c r="P3" i="3"/>
  <c r="O3" i="3"/>
  <c r="N3" i="3"/>
  <c r="M3" i="3"/>
  <c r="L3" i="3"/>
  <c r="K3" i="3"/>
  <c r="J3" i="3"/>
  <c r="A15" i="22"/>
  <c r="I3" i="3"/>
  <c r="H3" i="3"/>
  <c r="G3" i="3"/>
  <c r="F3" i="3"/>
  <c r="D3" i="3"/>
  <c r="E3" i="3"/>
  <c r="A35" i="22"/>
  <c r="A34" i="22"/>
  <c r="A30" i="22"/>
  <c r="A29" i="22"/>
  <c r="A28" i="22"/>
  <c r="A27" i="22"/>
  <c r="A26" i="22"/>
  <c r="B28" i="22"/>
  <c r="B35" i="22"/>
  <c r="B27" i="22"/>
  <c r="B29" i="22"/>
  <c r="B34" i="22"/>
  <c r="B26" i="22"/>
  <c r="B11" i="22"/>
  <c r="B10" i="22"/>
  <c r="B9" i="22"/>
  <c r="B12" i="22"/>
  <c r="B14" i="22"/>
  <c r="B13" i="22"/>
  <c r="B7" i="22"/>
  <c r="B6" i="22"/>
  <c r="B5" i="22"/>
  <c r="B8" i="22"/>
  <c r="D6" i="1"/>
  <c r="D7" i="1"/>
  <c r="D8" i="1"/>
  <c r="D9" i="1"/>
  <c r="D10" i="1"/>
  <c r="D11" i="1"/>
  <c r="D12" i="1"/>
  <c r="D13" i="1"/>
  <c r="D14" i="1"/>
  <c r="D15" i="1"/>
  <c r="D16" i="1"/>
  <c r="D17" i="1"/>
  <c r="D18" i="1"/>
  <c r="D19" i="1"/>
  <c r="D20" i="1"/>
  <c r="D21" i="1"/>
  <c r="D22" i="1"/>
  <c r="D23" i="1"/>
  <c r="D24" i="1"/>
  <c r="D25" i="1"/>
  <c r="D26" i="1"/>
  <c r="D27" i="1"/>
  <c r="D28" i="1"/>
  <c r="D29" i="1"/>
  <c r="D30" i="1"/>
  <c r="D31" i="1"/>
  <c r="D33" i="1"/>
  <c r="D34" i="1"/>
  <c r="D35" i="1"/>
  <c r="D36" i="1"/>
  <c r="D37" i="1"/>
  <c r="D32" i="1"/>
</calcChain>
</file>

<file path=xl/sharedStrings.xml><?xml version="1.0" encoding="utf-8"?>
<sst xmlns="http://schemas.openxmlformats.org/spreadsheetml/2006/main" count="1002" uniqueCount="429">
  <si>
    <t>DEPENDENCIAS</t>
  </si>
  <si>
    <t>Dirección General</t>
  </si>
  <si>
    <t>Oficina Asesora de Planeación</t>
  </si>
  <si>
    <t>Secretaría General</t>
  </si>
  <si>
    <t>Dirección de Gestión y Articulación de la Oferta Social</t>
  </si>
  <si>
    <t>Dirección de Acompañamiento Familiar y Comunitario</t>
  </si>
  <si>
    <t>Dirección de Inclusión Productiva</t>
  </si>
  <si>
    <t>Dirección de Infraestructura Social y Hábitat</t>
  </si>
  <si>
    <t>Subdirección General para la Superación de la Pobreza</t>
  </si>
  <si>
    <t>Subdirección General de Programas y Proyectos</t>
  </si>
  <si>
    <t>GIT Enfoque Diferencial</t>
  </si>
  <si>
    <t>GIT Participación Ciudadana</t>
  </si>
  <si>
    <t>GIT Implementación</t>
  </si>
  <si>
    <t>GIT Antifraudes</t>
  </si>
  <si>
    <t>GIT Intervenciones Rurales Integrales</t>
  </si>
  <si>
    <t>GIT Focalización</t>
  </si>
  <si>
    <t>GIT Información y Seguimiento</t>
  </si>
  <si>
    <t>GIT Pilotaje y Escalamiento de Proyectos</t>
  </si>
  <si>
    <t>GIT Emprendimiento</t>
  </si>
  <si>
    <t>GIT Formulación y Evaluación</t>
  </si>
  <si>
    <t>GIT Diseño Metodológico y Formación</t>
  </si>
  <si>
    <t>GIT Familias en Acción</t>
  </si>
  <si>
    <t>GIT Empleabilidad</t>
  </si>
  <si>
    <t>GIT Innovación Social</t>
  </si>
  <si>
    <t>GIT Jóvenes en Acción</t>
  </si>
  <si>
    <t>GIT Formulación y Monitoreo</t>
  </si>
  <si>
    <t>GIT Seguimiento y Monitoreo</t>
  </si>
  <si>
    <t>GIT Sistemas de Información</t>
  </si>
  <si>
    <t>GIT de Mejoramiento Continuo</t>
  </si>
  <si>
    <t>GIT Sistema de Información</t>
  </si>
  <si>
    <t>GIT Seguridad Alimentaria</t>
  </si>
  <si>
    <t>GIT Territorios y Poblaciones</t>
  </si>
  <si>
    <t>Dirección Regional Amazonas</t>
  </si>
  <si>
    <t>Dirección Regional Antioquia</t>
  </si>
  <si>
    <t>Dirección Regional Arauca</t>
  </si>
  <si>
    <t>Dirección Regional Atlántico</t>
  </si>
  <si>
    <t>Dirección Regional Bogotá</t>
  </si>
  <si>
    <t>Dirección Regional Bolívar</t>
  </si>
  <si>
    <t>Dirección Regional Caquetá</t>
  </si>
  <si>
    <t>Dirección Regional Casanare</t>
  </si>
  <si>
    <t>Dirección Regional Cesar</t>
  </si>
  <si>
    <t>Dirección Regional Chocó</t>
  </si>
  <si>
    <t>Dirección Regional Córdoba</t>
  </si>
  <si>
    <t>Dirección Regional Huila</t>
  </si>
  <si>
    <t>Dirección Regional Magdalena Medio</t>
  </si>
  <si>
    <t>Dirección Regional Meta</t>
  </si>
  <si>
    <t>Dirección Regional Putumayo</t>
  </si>
  <si>
    <t>Dirección Regional Quindío</t>
  </si>
  <si>
    <t>Dirección Regional Santander</t>
  </si>
  <si>
    <t>Dirección Regional Tolima</t>
  </si>
  <si>
    <t>Dirección Regional Urabá</t>
  </si>
  <si>
    <t>Dirección Regional Valle del Cauca</t>
  </si>
  <si>
    <t>Dirección Regional Vaupés</t>
  </si>
  <si>
    <t>Dirección Regional Vichada</t>
  </si>
  <si>
    <t>Dirección Regional Boyacá</t>
  </si>
  <si>
    <t>Dirección Regional Caldas</t>
  </si>
  <si>
    <t>Dirección Regional Cauca</t>
  </si>
  <si>
    <t>Dirección Regional Cundinamarca</t>
  </si>
  <si>
    <t>Dirección Regional Guainía</t>
  </si>
  <si>
    <t>Dirección Regional Guajira</t>
  </si>
  <si>
    <t>Dirección Regional Guaviare</t>
  </si>
  <si>
    <t>Dirección Regional Magdalena</t>
  </si>
  <si>
    <t>Dirección Regional Nariño</t>
  </si>
  <si>
    <t>Dirección Regional Norte de Santander</t>
  </si>
  <si>
    <t>Dirección Regional Risaralda</t>
  </si>
  <si>
    <t>Dirección Regional San Andrés</t>
  </si>
  <si>
    <t>Dirección Regional Sucre</t>
  </si>
  <si>
    <t>Modalidad</t>
  </si>
  <si>
    <t>Virtual</t>
  </si>
  <si>
    <t>Presencial</t>
  </si>
  <si>
    <t>GIT Formulación, Seguimiento y Monitoreo</t>
  </si>
  <si>
    <t>Lugar en el cual se desarrollará la actividad</t>
  </si>
  <si>
    <t>Número de participantes</t>
  </si>
  <si>
    <t>Observaciones</t>
  </si>
  <si>
    <t>Presupuesto ejecutado para las actividades de participación ciudadana</t>
  </si>
  <si>
    <t>Fecha de ejecución programada</t>
  </si>
  <si>
    <t>Nivel de participación en la gestión de la Entidad</t>
  </si>
  <si>
    <t>Donde se desarrolla la Actividad</t>
  </si>
  <si>
    <t xml:space="preserve">Instancia de Participación Ciudadana </t>
  </si>
  <si>
    <t>Espacio de Participación Ciudadana</t>
  </si>
  <si>
    <t>No Aplica</t>
  </si>
  <si>
    <t>Fases del Ciclo</t>
  </si>
  <si>
    <t>Identificación de necesidades</t>
  </si>
  <si>
    <t>Planeación</t>
  </si>
  <si>
    <t>Ejecución</t>
  </si>
  <si>
    <t>Seguimiento</t>
  </si>
  <si>
    <t>Evaluación y Control</t>
  </si>
  <si>
    <t>Nombre de la actividad de Participación Ciudadana</t>
  </si>
  <si>
    <t>Objetivo de la actividad de Participación Ciudadana</t>
  </si>
  <si>
    <t>Modalidad de la actividad de Participación Ciudadana</t>
  </si>
  <si>
    <t>Rubro del presupuesto programado para la actividad de Participación Ciudadana</t>
  </si>
  <si>
    <t>Canales de difusión de la actividad de Participación Ciudadana</t>
  </si>
  <si>
    <t>Documentos soporte de la ejecución de la actividad de Participación Ciudadana</t>
  </si>
  <si>
    <t>Objetivos Institucionales</t>
  </si>
  <si>
    <t>PROGRAMACIÓN</t>
  </si>
  <si>
    <t>REPORTE</t>
  </si>
  <si>
    <t>CAMPO</t>
  </si>
  <si>
    <t>DESCRIPCIÓN</t>
  </si>
  <si>
    <t>Objetivos institucionales que fueron susceptibles de mejora de acuerdo a los resultados obtenidos en las actividades de participación ciudadana</t>
  </si>
  <si>
    <r>
      <rPr>
        <b/>
        <sz val="8"/>
        <rFont val="Work Sans"/>
      </rPr>
      <t>Consolidado o</t>
    </r>
    <r>
      <rPr>
        <b/>
        <sz val="8"/>
        <color theme="1"/>
        <rFont val="Work Sans"/>
      </rPr>
      <t>bservaciones, propuestas y recomendaciones de los grupos de valor y grupos de interés</t>
    </r>
  </si>
  <si>
    <r>
      <rPr>
        <b/>
        <sz val="8"/>
        <rFont val="Work Sans"/>
      </rPr>
      <t xml:space="preserve">Consolidado compromisos </t>
    </r>
    <r>
      <rPr>
        <b/>
        <sz val="8"/>
        <color theme="1"/>
        <rFont val="Work Sans"/>
      </rPr>
      <t>adquiridos de cara a la ciudadanía</t>
    </r>
  </si>
  <si>
    <t>Presencial o Virtual</t>
  </si>
  <si>
    <t>Virtual y Presencial</t>
  </si>
  <si>
    <t>Informe de resultados de la actividad de Participación Ciudadana</t>
  </si>
  <si>
    <t>EJEMPLO</t>
  </si>
  <si>
    <t>Presupuesto</t>
  </si>
  <si>
    <t>Origen de los recursos destinados para el desarrollo de las actividades de participación ciudadana</t>
  </si>
  <si>
    <t>Valor del Presupuesto programado para la ejecución  las actividades de Participación Ciudadana</t>
  </si>
  <si>
    <t xml:space="preserve">1) Recursos provenientes de la tercerización con un operador </t>
  </si>
  <si>
    <t>2) Recursos provenientes de una Bolsa Logística</t>
  </si>
  <si>
    <t>3) Recursos con rubro específico</t>
  </si>
  <si>
    <t>4) Recursos aportados por otra organización o entidad</t>
  </si>
  <si>
    <t>5) Recursos relacionados con las comisiones y los viáticos</t>
  </si>
  <si>
    <t>Nombre del Espacio o la Instancia de Participación Ciudadana</t>
  </si>
  <si>
    <t>Dependencia responsable de la Actividad de Participación Ciudadana</t>
  </si>
  <si>
    <t>GIT encargado de la implementación de la Actividad de Participación Ciudadana</t>
  </si>
  <si>
    <t>Fase del ciclo de gestión en la  que se desarrolla la Actividad de Participación Ciudadana</t>
  </si>
  <si>
    <t>Tipo de escenario en el que se desarrolla la Actividad de Participación Ciudadana</t>
  </si>
  <si>
    <t>IDENTIFICACIÓN DE LAS ACTIVIDADES DE PARTICIPACIÓN CIUDADANA</t>
  </si>
  <si>
    <t>Registrar los tipos de participantes (Grupos de Valor o Grupos de Interés) que participaron en las actividades de participación ciudadana</t>
  </si>
  <si>
    <r>
      <t xml:space="preserve">Grupos de Valor </t>
    </r>
    <r>
      <rPr>
        <sz val="8"/>
        <color theme="1"/>
        <rFont val="Work Sans"/>
      </rPr>
      <t xml:space="preserve">(describir los beneficiarios) </t>
    </r>
  </si>
  <si>
    <t xml:space="preserve">Dirección de Inclusión Productiva </t>
  </si>
  <si>
    <t xml:space="preserve">Realizar seguimiento local a la implementación del programa, fomentando la transparencia, la participación, la concertación, la validación y la corresponsabilidad. </t>
  </si>
  <si>
    <t>Número de actividades realizadas respecto a las programadas</t>
  </si>
  <si>
    <t>Registre el propósito establecido para la actividad de participación ciudadana, 
Escríbalo a partir de un verbo en infinitivo (terminados en "ar", "er" "ir") de manera sencilla y corta.</t>
  </si>
  <si>
    <r>
      <t>PROCESO PARTICIPACIÓN Y SERVICIO AL CIUDADANO</t>
    </r>
    <r>
      <rPr>
        <b/>
        <sz val="12"/>
        <color rgb="FFFF0000"/>
        <rFont val="Work Sans"/>
        <family val="3"/>
      </rPr>
      <t xml:space="preserve"> </t>
    </r>
  </si>
  <si>
    <t xml:space="preserve">Es la dependencia responsables de ejecutar la actividad de participación ciudadana. Seleccione la dependencia. </t>
  </si>
  <si>
    <t xml:space="preserve">Es el Grupo Interno de Trabajo de la dependencia responsable de ejecutar la actividad de participación ciudadana. Seleccione el Grupo Interno de Trabajo. </t>
  </si>
  <si>
    <r>
      <t xml:space="preserve">Es el propósito establecido para cada actividad de participación ciudadana. 
</t>
    </r>
    <r>
      <rPr>
        <b/>
        <i/>
        <sz val="10"/>
        <color theme="1"/>
        <rFont val="Work Sans"/>
      </rPr>
      <t xml:space="preserve">Esta casilla se diligenciará automáticamente con la información suministrada a través de la Ficha de Identificación y Caracterización de las Actividades de Participación Ciudadana - F PC 7, de acuerdo a la actividad de participación ciudadana seleccionada. </t>
    </r>
  </si>
  <si>
    <t>Origen de los recursos destinados para el desarrollo de las actividades de Participación Ciudadana</t>
  </si>
  <si>
    <t>Seleccione de la lista desplegable el nombre asignado a la actividad de Participación Ciudadana.</t>
  </si>
  <si>
    <r>
      <t>Número de actividades programa</t>
    </r>
    <r>
      <rPr>
        <b/>
        <sz val="8"/>
        <color rgb="FF0070C0"/>
        <rFont val="Work Sans"/>
      </rPr>
      <t>da</t>
    </r>
    <r>
      <rPr>
        <b/>
        <sz val="8"/>
        <color theme="1"/>
        <rFont val="Work Sans"/>
      </rPr>
      <t xml:space="preserve">s </t>
    </r>
  </si>
  <si>
    <t>GIT Oferta Pública</t>
  </si>
  <si>
    <t>GIT Alianzas  y Cooperación Internacional</t>
  </si>
  <si>
    <t>GIT Donaciones</t>
  </si>
  <si>
    <t>GIT Desarrollo e Implementación</t>
  </si>
  <si>
    <t>GIT Administración Funcional y Sostenibilidad</t>
  </si>
  <si>
    <t>No aplica</t>
  </si>
  <si>
    <t>Espacio de participación ciudadana</t>
  </si>
  <si>
    <t>Comité de Control Social</t>
  </si>
  <si>
    <t>Consulta</t>
  </si>
  <si>
    <t>Comité de Control Social FEST</t>
  </si>
  <si>
    <t>Mesa de Articulación Municipal (MAM)</t>
  </si>
  <si>
    <t>Socializar los principales avances y resultados del Programa Familias en su Tierra-FEST, identificando con los grupos de valor y los grupos de interés las articulaciones institucionales requeridas que permitan dar respuesta a las necesidades identificadas por los participantes y que estén al alcance en tiempo y recursos disponibles.</t>
  </si>
  <si>
    <t>Jornada de participación ciudadana y control social</t>
  </si>
  <si>
    <t>Formulación Participativa</t>
  </si>
  <si>
    <t>Planeación participativa para la SAN en espacios de articulación intersectorial</t>
  </si>
  <si>
    <t>Construir participativamente con las entidades territoriales y organizaciones de la sociedad civil y demás actores relacionados con seguridad alimentaria y nutricional, el plan de acompañamiento técnico de Seguridad Alimentaria y Nutricional (SAN) departamental con la finalidad de fortalecer los territorios para el desarrollo de políticas, planes y programas de SAN.</t>
  </si>
  <si>
    <t>Talleres de Participación Ciudadana en Seguridad Alimentaria y Nutricional</t>
  </si>
  <si>
    <t>Taller de participantes</t>
  </si>
  <si>
    <t>Orientar a los participantes del Programa JeA sobre los diferentes procesos para el levantamiento de suspensiones preventivas, actualización de los datos de contacto y documento de identidad; en este escenario se recogen aportes, inquietudes, sugerencias de parte de los jóvenes hacia el programa.</t>
  </si>
  <si>
    <t>Ejecución o implementación participativa</t>
  </si>
  <si>
    <t>Encuentro Pedagógico</t>
  </si>
  <si>
    <t>Ejecución.
Seguimiento.</t>
  </si>
  <si>
    <t>Planeación.
Ejecución.</t>
  </si>
  <si>
    <t>Ejecución.
Seguimiento.
Evaluación y  control.</t>
  </si>
  <si>
    <t>Identificación de necesidades.
Planeación.
Ejecución.
Seguimiento.
Evaluación y control.</t>
  </si>
  <si>
    <t>Consulta.
Formulación Participativa.
Control y Evaluación.</t>
  </si>
  <si>
    <t>Consulta.
Control y Evaluación.</t>
  </si>
  <si>
    <t>Consulta.
Formulación Participativa.</t>
  </si>
  <si>
    <t>Formulación Participativa.
Ejecución o implementación participativa.</t>
  </si>
  <si>
    <t>Promover espacios de fortalecimiento del tejido social y de aprendizaje mutuo, a partir del compartir y reconocer la diversidad cultural, los saberes propios de cada comunidad y las experiencias exitosas en la implementación del programa.</t>
  </si>
  <si>
    <t>Asambleas Municipales de elección y rendición de cuentas</t>
  </si>
  <si>
    <t>Seguimiento.
Evaluación y control.</t>
  </si>
  <si>
    <t>Formulación del Plan Anticorrupción y de Atención al Ciudadano</t>
  </si>
  <si>
    <t>Seguimiento del Plan Anticorrupción y de Atención al Ciudadano</t>
  </si>
  <si>
    <t>Realizar el seguimiento al cumplimiento de las actividades programadas para la respectiva vigencia en los diferentes componentes del Plan Anticorrupción y de Atención al Ciudadano (PAAC) dejando a disposición de la ciudadanía el formulario de consulta de temas de interés sobre el PAAC, para que aclaren inquietudes con respecto al avance del mismo.</t>
  </si>
  <si>
    <t>Control y Evaluación</t>
  </si>
  <si>
    <t>Formulación Mapa Institucional de Riesgos</t>
  </si>
  <si>
    <t>Construir el Mapa de Riesgos Institucional - MRI (Corrupción, Gestión y Seguridad Digital) para la respectiva vigencia contando con la participación Ciudadana.</t>
  </si>
  <si>
    <t>GIT Gestión de Proyectos y Presupuesto</t>
  </si>
  <si>
    <t>Presentar a los grupos de valor y grupos de interés el plan de acción anual de Prosperidad Social para recibir su realimentación.</t>
  </si>
  <si>
    <t>Construcción del Plan de acción Institucional</t>
  </si>
  <si>
    <t>Formulación participativa</t>
  </si>
  <si>
    <t>Auditoría Visible</t>
  </si>
  <si>
    <r>
      <t xml:space="preserve">Grupos de Interés </t>
    </r>
    <r>
      <rPr>
        <sz val="8"/>
        <color theme="1"/>
        <rFont val="Work Sans"/>
      </rPr>
      <t xml:space="preserve">(Academia, Gremios, Órganos de Control, Veedurías Ciudadanas, ONG, ciudadanía en general) </t>
    </r>
  </si>
  <si>
    <t>Identificar, definir y retroalimentar insumos (como: diagnóstico, mapa de actores, identificación y priorización de problemáticas, definición de alternativas de solución, líneas de acción, otros avances en la gestión pública, entre otros) entre las entidades territoriales, organizaciones y actores de la sociedad civil para la construcción o implementación de sus Planes de Seguridad Alimentaria y Nutricional Departamentales.</t>
  </si>
  <si>
    <t>1. Información</t>
  </si>
  <si>
    <t>2. Consulta</t>
  </si>
  <si>
    <t>3. Formulación Participativa</t>
  </si>
  <si>
    <t>4. Ejecución o implementación participativa</t>
  </si>
  <si>
    <t>5. Control y Evaluación</t>
  </si>
  <si>
    <t>Niveles de Participación Ciudadana</t>
  </si>
  <si>
    <t>GIT Infraestructura Social y Hábitat</t>
  </si>
  <si>
    <r>
      <t xml:space="preserve">Es el Grupo Interno de Trabajo de la Dependencia responsable de ejecutar la actividad de participación ciudadana. </t>
    </r>
    <r>
      <rPr>
        <b/>
        <sz val="10"/>
        <color theme="1"/>
        <rFont val="Work Sans"/>
      </rPr>
      <t>Seleccione el Grupo Interno de Trabajo</t>
    </r>
    <r>
      <rPr>
        <sz val="10"/>
        <color theme="1"/>
        <rFont val="Work Sans"/>
      </rPr>
      <t>.</t>
    </r>
  </si>
  <si>
    <r>
      <t xml:space="preserve">Es la Dependencia responsables de ejecutar la actividad de participación ciudadana. </t>
    </r>
    <r>
      <rPr>
        <b/>
        <sz val="10"/>
        <color theme="1"/>
        <rFont val="Work Sans"/>
      </rPr>
      <t>Seleccione la Dependencia</t>
    </r>
    <r>
      <rPr>
        <sz val="10"/>
        <color theme="1"/>
        <rFont val="Work Sans"/>
      </rPr>
      <t xml:space="preserve">. </t>
    </r>
  </si>
  <si>
    <t>Registre el nombre asignado a la actividad de participación ciudadana.</t>
  </si>
  <si>
    <t>Evaluación participativa - IRACA</t>
  </si>
  <si>
    <t>Encuesta de satisfacción - IRACA</t>
  </si>
  <si>
    <t>Jornada de microfocalización - FEST</t>
  </si>
  <si>
    <t>Reunión de seguimiento y articulación - FEST</t>
  </si>
  <si>
    <t>Audiencia Pública Sectorial de Rendición de Cuentas</t>
  </si>
  <si>
    <t>Origen de los recursos</t>
  </si>
  <si>
    <t>Valor del Presupuesto</t>
  </si>
  <si>
    <t>Rubro del presupuesto</t>
  </si>
  <si>
    <t>Presupuesto Programado</t>
  </si>
  <si>
    <t>N/A</t>
  </si>
  <si>
    <t>b) Elaboración de normatividad</t>
  </si>
  <si>
    <t>c) Formulación de la planeación</t>
  </si>
  <si>
    <t>d) Formulación de políticas, programas y proyectos</t>
  </si>
  <si>
    <t>e) Ejecución de programas, proyectos y servicios</t>
  </si>
  <si>
    <t>f) Rendición de cuentas</t>
  </si>
  <si>
    <t>g)  Racionalización de trámites</t>
  </si>
  <si>
    <t>h) Solución de problemas a partir de la innovación abierta</t>
  </si>
  <si>
    <t>i) Promoción del control social y veedurías ciudadanas</t>
  </si>
  <si>
    <t>j)  Otra. ¿Cuál? (Registrarla en observaciones)</t>
  </si>
  <si>
    <t>a) Si es más de un objetivo seleccione esta opción y digítelos en la siguiente casilla (Observaciones).</t>
  </si>
  <si>
    <t>6) Sí el origen de los recursos es más de uno seleccione esta opción y digítelos en la casilla de observaciones.</t>
  </si>
  <si>
    <t xml:space="preserve">
7) Otra fuente, ¿Cuál?  (Registrarlo en observaciones)</t>
  </si>
  <si>
    <t xml:space="preserve">Fechas del mes en las que se realizarán las actividades </t>
  </si>
  <si>
    <t>Número de actividades programadas en el MES</t>
  </si>
  <si>
    <t xml:space="preserve">Se registra el numero de actividades que se tienen programadas realizar en el MES </t>
  </si>
  <si>
    <t>Indique las fechas DEL MES en las que se ejecutará cada una de las actividades de participación ciudadana.</t>
  </si>
  <si>
    <t>15 de mayo  Leticia, Medellín, Apartadó, 
20 de mayo  Caldas, Chigorodó, 
www.prosperidadsocialsocial.gov.co</t>
  </si>
  <si>
    <t>Digite la información adicional o complementaria que considere pertinente anotar sobre la programación de las actividades de participación ciudadana.</t>
  </si>
  <si>
    <t>Lugares en los que se desarrollarán las actividades programadas en el mes</t>
  </si>
  <si>
    <t>PROGRAMACIÓN MENSUAL DE LAS ACTIVIDADES DE PARTICIPACIÓN CIUDADANA</t>
  </si>
  <si>
    <t xml:space="preserve">Número de actividades programadas en el MES  </t>
  </si>
  <si>
    <r>
      <t xml:space="preserve">Lugares en los que se desarrollarán las actividades programadas en el mes
</t>
    </r>
    <r>
      <rPr>
        <sz val="9"/>
        <rFont val="Work Sans"/>
      </rPr>
      <t xml:space="preserve">(registrar el lugar frente a cada fecha) </t>
    </r>
  </si>
  <si>
    <t>INSTRUCTIVO PARA EL DILIGENCIAMIENTO DEL FORMATO DE PROGRAMACIÓN MENSUAL DE LAS ACTIVIDADES DE PARTICIPACIÓN CIUDADANA</t>
  </si>
  <si>
    <t>Seguimiento al programa</t>
  </si>
  <si>
    <t xml:space="preserve">15 de mayo 
20 de mayo </t>
  </si>
  <si>
    <t>INSTRUCTIVO PARA EL DILIGENCIAMIENTO DEL FORMATO DE PROGRAMACIÓN MENSUAL DE LAS ACTIVIDADES DE PARTICIPACIÓN CIUDADANA (ACTIVIDADES NUEVAS QUE NO SE HAN CARACTERIZADO)</t>
  </si>
  <si>
    <t xml:space="preserve">Seguimiento al programa </t>
  </si>
  <si>
    <r>
      <t>PROCESO PARTICIPACIÓN Y SERVICIO AL CIUDADANO</t>
    </r>
    <r>
      <rPr>
        <b/>
        <sz val="11"/>
        <color rgb="FFFF0000"/>
        <rFont val="Work Sans"/>
      </rPr>
      <t xml:space="preserve"> </t>
    </r>
  </si>
  <si>
    <t>Dependencia responsable de la actividad de Participación Ciudadana</t>
  </si>
  <si>
    <t>GIT encargado de la implementación de la actividad de Participación Ciudadana</t>
  </si>
  <si>
    <r>
      <t xml:space="preserve">En la hoja identificada como “Activ_PC_Caracterizadas” se deben registrar las actividades que se </t>
    </r>
    <r>
      <rPr>
        <u/>
        <sz val="10"/>
        <color theme="1"/>
        <rFont val="Work Sans"/>
      </rPr>
      <t xml:space="preserve">caractericen previamente </t>
    </r>
    <r>
      <rPr>
        <sz val="10"/>
        <color theme="1"/>
        <rFont val="Work Sans"/>
      </rPr>
      <t>acorde a la Guía para la Identificación y Caracterización de las Actividades de Participación Ciudadana en el Ciclo de Gestión (G-PC-4)</t>
    </r>
  </si>
  <si>
    <t>Indique las ciudades, municipios en los cuales se desarrollará la actividad de participación ciudadana, se debe registrar cada lugar frente a cada fecha.   
Si la actividad se desarrolla de manera virtual, también se debe registrar el enlace virtual, el canal o el medio por el cual se realizará la actividad de participación ciudadana.</t>
  </si>
  <si>
    <r>
      <t xml:space="preserve">En la hoja identificada como “Activ_PC_Nuevas” se deberá registrar las actividades y/o espacios de participación ciudadana nuevos que </t>
    </r>
    <r>
      <rPr>
        <u/>
        <sz val="10"/>
        <color theme="1"/>
        <rFont val="Work Sans"/>
      </rPr>
      <t>no hayan sido caracterizados o que se vayan a realizar una sola vez</t>
    </r>
  </si>
  <si>
    <t>Indique las ciudades, municipios en los cuales se desarrollará la actividad de participación ciudadana, se debe registrar cada lugar frente a cada fecha.   
Si no desarrolla la actividad de manera presencial se debe registrar también el enlace virtual, el canal o el medio por el cual se desarrollará la actividad de participación ciudadana.</t>
  </si>
  <si>
    <t>Código: 
F-PC-13</t>
  </si>
  <si>
    <t xml:space="preserve">Versión: 1 </t>
  </si>
  <si>
    <t>Información  
Formulación Participativa</t>
  </si>
  <si>
    <t>Oficina de Gestión Regional</t>
  </si>
  <si>
    <t>Evaluación</t>
  </si>
  <si>
    <t>No Aplica GIT</t>
  </si>
  <si>
    <t>Generar alternativas de solución</t>
  </si>
  <si>
    <t>Primera puesta a prueba con comunidad</t>
  </si>
  <si>
    <t>Consulta
Ejecución o implementación participativa.</t>
  </si>
  <si>
    <t>Consulta 
Formulación Participativa</t>
  </si>
  <si>
    <t>Iteración, seguimiento y evaluación del prototipo</t>
  </si>
  <si>
    <t>Ejecución o implementación participativa.
Control y Evaluación</t>
  </si>
  <si>
    <t>Rendir cuentas a la ciudadanía sobre la gestión institucional y sectorial, el cumplimiento de metas, la ejecución del presupuesto, el cumplimiento de los ODS y la garantía y protección de los derechos humanos.</t>
  </si>
  <si>
    <t>Información
Consulta.
Control y Evaluación.</t>
  </si>
  <si>
    <t>GIT Atención Integral con Enfoque Diferencial</t>
  </si>
  <si>
    <t>Publicación de convocatorias</t>
  </si>
  <si>
    <t>Socialización de la Convocatoria</t>
  </si>
  <si>
    <t>Identificación de necesidades 
Planeación
Ejecución</t>
  </si>
  <si>
    <t>Consulta Temas de Interés para la Rendición de Cuentas Sectorial</t>
  </si>
  <si>
    <t>Identificación Necesidades
Planeación</t>
  </si>
  <si>
    <t>Construcción participativa del Informe de Rendición de Cuentas</t>
  </si>
  <si>
    <t>Encuestas de satisfacción</t>
  </si>
  <si>
    <t>Realizar encuesta de satisfacción a participantes  del programa Empléate de la vigencia 2020, con el fin de conocer su percepción en la atención como beneficiarios del programa y realizar los ajustes correspondientes para próximas intervenciones.</t>
  </si>
  <si>
    <t>Talleres de lecciones aprendidas</t>
  </si>
  <si>
    <t>Realizar talleres de retroalimentación con los actores vinculados al acuerdo (empresarios, participantes, aliado y caja de compensación) que permita recopilar las lecciones aprendidas oportunidades de mejora y recomendaciones por etapas y componentes, con enfoque territorial y poblacional, con el propósito de identificar las fortalezas y debilidades del modelo de intervención del programa Empléate.</t>
  </si>
  <si>
    <t xml:space="preserve">Ejecución 
Seguimiento </t>
  </si>
  <si>
    <t xml:space="preserve">Seguimiento </t>
  </si>
  <si>
    <t>GIT
Gestión y Análisis de la
Información</t>
  </si>
  <si>
    <t>Dirección de Transferencias Monetarias</t>
  </si>
  <si>
    <t>Subdirección de Transferencias Monetarias no Condicionadas</t>
  </si>
  <si>
    <t>GIT Ingreso Solidario</t>
  </si>
  <si>
    <t>GIT Compensación del IVA</t>
  </si>
  <si>
    <t>GIT Colombia Mayor</t>
  </si>
  <si>
    <t>Construir el Plan Anticorrupción y de Atención al Ciudadano (PAAC) para la respectiva vigencia, el cual se dispone en la página web en su versión preliminar para la participación de la ciudadanía.</t>
  </si>
  <si>
    <t>Planeación.</t>
  </si>
  <si>
    <t>Conocer los temas sobre los cuales los ciudadanos están interesados en que las Entidades del Sector rindan cuentas e incluirlos en los eventos e informes de Rendición de Cuentas.</t>
  </si>
  <si>
    <t>Conocer frente al informe preliminar de RdC,  las inquietudes y requerimientos de los ciudadanos para la construcción participativa del Informe Final de RdC que se presentará en la Audiencia Pública.</t>
  </si>
  <si>
    <t>Concertación con las autoridades étnicas - IRACA</t>
  </si>
  <si>
    <t>Generar espacios de diálogo  con las autoridades étnicas como máximos representantes, en las diferentes etapas del programa, que permitan una atención adaptada a la necesidades de la comunidad de acuerdo al alcance del programa IRACA.</t>
  </si>
  <si>
    <t>Identificación de necesidades.
Planeación.
Ejecución.
Seguimiento.
Evaluación y Control.</t>
  </si>
  <si>
    <t>Comités de control social - IRACA</t>
  </si>
  <si>
    <t>Realizar el seguimiento local a la implementación del programa, fomentando la transparencia, la participación, la validación y la corresponsabilidad.</t>
  </si>
  <si>
    <t>Valoración participativa de la intervención - IRACA</t>
  </si>
  <si>
    <t>Recolectar información sobre la valoración de la implementación del programa IRACA de manera participativa identificando buenas prácticas, lecciones aprendidas y oportunidades de mejora. Esta actividad se llevará a cabo en la etapa de cierre de la intervención.</t>
  </si>
  <si>
    <t>Reunión de socialización y seguimiento del  programa  Familias en su Tierra-FEST</t>
  </si>
  <si>
    <t>* Construir un mapa de oferta institucional que permita involucrar a los líderes y participantes elegidos para este rol por la UMI (Unidad Mínima de Intervención) del proyecto en la construcción de redes en seguridad alimentaria y nutrición. De la jornada se espera disponer de un inventario de la oferta institucional que indique sus alcance y medios para desarrollar efectivamente las acciones complementarias a la intervención ReSA®.
* Suministrar la información del proyecto sobre el estado, avances, logros, dificultades, cantidad de participantes, UMIs conformadas, casos de éxitos y aspectos a mejorar para la culminación efectiva del proyecto, a una muestra de la población objeto de intervención, entre los cuales incluirá los lideres SAN, los participantes elegidos para este rol por la UMIs, entre otros actores claves en el territorio.</t>
  </si>
  <si>
    <t>Formulación Participativa
Ejecución o implementación participativa</t>
  </si>
  <si>
    <t>Ejecución o implementación participativa.</t>
  </si>
  <si>
    <t>Comité Municipal de Líderes y lideresas-Líderes y lideresas Indígenas</t>
  </si>
  <si>
    <t>• Fortalecer las redes sociales y las relaciones de apoyo solidario entre las titulares del programa Familias en Acción.
• Fomentar el sentido de corresponsabilidad de las familias con sus comunidades.
• Difundir información relevante para las titulares sobre los procesos del programa y la oferta complementaria.
• Fortalecer las competencias ciudadanas y comunitarias y tratar temáticas priorizadas para la población participante.</t>
  </si>
  <si>
    <t>• Planear y hacer seguimiento de las actividades de Bienestar Comunitario a realizar con las familias en el municipio y el Plan Comunitario Anual  
• Elegir representantes a las Mesas Temáticas Municipales de Salud y Educación
• Fortalecer las competencias ciudadanas y comunitarias  
• Divulgar información relevante de los procesos de Familias en Acción para comunicar a sus grupos de titulares, 
• Priorizar necesidades que puedan ser atendidas a través de la oferta social 
• Priorizar problemáticas que afectan a la comunidad para plantear acciones de corresponsabilidad.</t>
  </si>
  <si>
    <t>Comité Municipal de Líderes y lideresas - Líderes y lideresas Indígenas.</t>
  </si>
  <si>
    <t>Promover la visibilidad en la vida municipal de las familias participantes del programa Familias en Acción.
Promover la rendición de cuentas por parte de la administración municipal sobre la operación del programa.
Ratificar y legitimar la elección de líderes y lideresas del programa.</t>
  </si>
  <si>
    <t>Ejecución
Evaluación y Control</t>
  </si>
  <si>
    <t>Asambleas Municipales del programa Familias en Acción</t>
  </si>
  <si>
    <t>Ejecución o implementación participativa
Control y Evaluación</t>
  </si>
  <si>
    <t>Encuentros Regionales de Líderes, líderesas - Líderes y lideresas Indígenas</t>
  </si>
  <si>
    <t>Propiciar un espacio de encuentro y aprendizaje para el afianzamiento del ejercicio de liderazgo en el Programa y de los conocimientos generales y operativos que deben tener lideres y lideresas del programa Familias en Acción  para ejercer su rol. 
Aportar al fortalecimiento de las redes sociales y del quehacer de Líderes y lideresas del programa, su ética y su participación en el desarrollo de las líneas estratégicas del Componente de Bienestar Comunitario.</t>
  </si>
  <si>
    <t>Encuentro de Intercambio de Experiencias entre Líderes(as), Líderes(as) Indígenas y Líderes(as) NARP</t>
  </si>
  <si>
    <t>Prosperidad con la Gente</t>
  </si>
  <si>
    <t>Dar a conocer las diferentes intervenciones e inversiones que la Entidad realiza en cada uno de los territorios,  generando un diálogo con los participantes, resolviendo dudas y escuchando sus observaciones y aportes respecto a la gestión de la entidad. También será posible visibilizar las acciones que desde nuestras Direcciones Regionales se adelantan de manera permanente.</t>
  </si>
  <si>
    <t>Entender el problema - Preguntar</t>
  </si>
  <si>
    <r>
      <t xml:space="preserve">Levantar información cualitativa y cuantitativa </t>
    </r>
    <r>
      <rPr>
        <b/>
        <sz val="8"/>
        <color theme="1"/>
        <rFont val="Work Sans"/>
      </rPr>
      <t>con los diferentes actores involucrados</t>
    </r>
    <r>
      <rPr>
        <sz val="8"/>
        <color theme="1"/>
        <rFont val="Work Sans"/>
        <family val="3"/>
      </rPr>
      <t xml:space="preserve"> que permita ahondar en el conjunto de circunstancias que rodean la problemática que se presenta en el Encargo, es decir; los actores que se ven afectados directa e indirectamente, sus dinámicas, relaciones, percepciones y razones de sus comportamientos, los elementos y procesos relevantes y finalmente, los espacios en donde reside el conjunto de problemas.</t>
    </r>
  </si>
  <si>
    <r>
      <t xml:space="preserve">Generar espacios dinámicos en donde se detona, a través de procesos ordenados, la creatividad, articulando la información recolectada en el diagnóstico y convirtiéndola en posibles soluciones al encargo. Esta es una de las fases propositivas en donde la toma de decisiones está encaminada a la </t>
    </r>
    <r>
      <rPr>
        <b/>
        <sz val="8"/>
        <color theme="1"/>
        <rFont val="Work Sans"/>
      </rPr>
      <t>creación conjunta de propuestas</t>
    </r>
    <r>
      <rPr>
        <sz val="8"/>
        <color theme="1"/>
        <rFont val="Work Sans"/>
        <family val="3"/>
      </rPr>
      <t xml:space="preserve"> robustas e integrales que </t>
    </r>
    <r>
      <rPr>
        <b/>
        <sz val="8"/>
        <color theme="1"/>
        <rFont val="Work Sans"/>
      </rPr>
      <t>reconozcan principalmente las voces de los actores que se han identificado como el centro del proceso.</t>
    </r>
  </si>
  <si>
    <r>
      <t xml:space="preserve">Generar el primer espacio en donde se ponga a aprueba  el prototipo inicial de la alternativa de solución seleccionada. Este ejercicio se desarrolla con diferentes actores asociados al proyecto, entre ellos los grupos de valor, </t>
    </r>
    <r>
      <rPr>
        <b/>
        <sz val="8"/>
        <color theme="1"/>
        <rFont val="Work Sans"/>
      </rPr>
      <t>quienes brindan la primera retroalimentación al prototipo permitiendo realizar ajustes al mismo de acuerdo a sus intereses y necesidades.</t>
    </r>
  </si>
  <si>
    <r>
      <t xml:space="preserve">Generar espacios en donde se itere el prototipo con diferentes actores, </t>
    </r>
    <r>
      <rPr>
        <b/>
        <sz val="8"/>
        <color theme="1"/>
        <rFont val="Work Sans"/>
      </rPr>
      <t>entre ellos los grupos de valor</t>
    </r>
    <r>
      <rPr>
        <sz val="8"/>
        <color theme="1"/>
        <rFont val="Work Sans"/>
        <family val="3"/>
      </rPr>
      <t>, para establecer de manera conjunta el tipo de interacciones que genera, sus impactos, sus fallas y la manera en la que funcionan sus componentes, con el fin de identificar las partes del prototipo que no cumplen con los objetivos e indicadores, generar ajustes y poner nuevamente a prueba. Este ejercicio de iteración es posible gracias a la evaluación continua del prototipo  a partir de indicadores diseñados para cada ejercicio.</t>
    </r>
  </si>
  <si>
    <t>Presentar a la ciudadanía los términos de referencia para observaciones del programa Empléate , en el marco de la convocatoria.</t>
  </si>
  <si>
    <t>Divulgar y Socializar los términos de la convocatoria, que permita identificar   aliados para la ejecución del programa.</t>
  </si>
  <si>
    <t>Hacer seguimiento junto con los grupos de valor y los grupos de interés , al avance de los diferentes componentes del Programa, al proceso de formación y acompañamiento técnico por parte del(la) Socio/Operador/Contratista, a los compromisos adquiridos, identificando las acciones de mejora a las que haya lugar.</t>
  </si>
  <si>
    <t>Subdirección de Transferencias Monetarias Condicionadas</t>
  </si>
  <si>
    <t xml:space="preserve">Identificar la percepción de los hogares atendidos frente a la intervención realizada por el programa en su territorio, determinando el grado de satisfacción de los participantes y autoridades étnicas. Lo anterior se aplicará a un grupo muestral de la población atendida. </t>
  </si>
  <si>
    <t xml:space="preserve">Identificar las zonas microfocalizadas (corregimientos y veredas) en donde se realizarán las jornadas de preinscripción para definir el territorio de operación del programa Familias en su Tierra en el municipio seleccionado, con la participación de los actores locales convocados para tal fin, los cuales incluyen actores locales, comunitarios y ciudadanos. </t>
  </si>
  <si>
    <t>Chocó</t>
  </si>
  <si>
    <t>Carmen Del  Darién</t>
  </si>
  <si>
    <t>Caldas</t>
  </si>
  <si>
    <t>Marquetalia</t>
  </si>
  <si>
    <t>Huila</t>
  </si>
  <si>
    <t>Teruel</t>
  </si>
  <si>
    <t>Barranco de Loba</t>
  </si>
  <si>
    <t>Cauca</t>
  </si>
  <si>
    <t>Valle del Cauca</t>
  </si>
  <si>
    <t>Versalles</t>
  </si>
  <si>
    <t>Santa Lucia</t>
  </si>
  <si>
    <t>Pueblo Nuevo</t>
  </si>
  <si>
    <t>Trujillo</t>
  </si>
  <si>
    <t>Baranoa</t>
  </si>
  <si>
    <t>Valle Del Cauca</t>
  </si>
  <si>
    <t>Antioquia</t>
  </si>
  <si>
    <t>Magdalena</t>
  </si>
  <si>
    <t>Salamina</t>
  </si>
  <si>
    <t>San Pedro</t>
  </si>
  <si>
    <t>Guainía</t>
  </si>
  <si>
    <t>Inírida</t>
  </si>
  <si>
    <t>Filadelfia</t>
  </si>
  <si>
    <t>Putumayo</t>
  </si>
  <si>
    <t>Sibundoy</t>
  </si>
  <si>
    <t>Olaya</t>
  </si>
  <si>
    <t>Marmato</t>
  </si>
  <si>
    <t>Risaralda</t>
  </si>
  <si>
    <t>Balboa</t>
  </si>
  <si>
    <t>Cértegui</t>
  </si>
  <si>
    <t>Cesar</t>
  </si>
  <si>
    <t>Río De Oro</t>
  </si>
  <si>
    <t>Puerto Tejada</t>
  </si>
  <si>
    <t>Córdoba</t>
  </si>
  <si>
    <t>San Antero</t>
  </si>
  <si>
    <t>Tolima</t>
  </si>
  <si>
    <t>Cajamarca</t>
  </si>
  <si>
    <t>Quindío</t>
  </si>
  <si>
    <t>Quimbaya</t>
  </si>
  <si>
    <t>Alvarado</t>
  </si>
  <si>
    <t>Montelíbano</t>
  </si>
  <si>
    <t>Bolívar</t>
  </si>
  <si>
    <t>Atlántico</t>
  </si>
  <si>
    <t>Manatí</t>
  </si>
  <si>
    <t>La Unión</t>
  </si>
  <si>
    <t>Chinú</t>
  </si>
  <si>
    <t>Alcalá</t>
  </si>
  <si>
    <t>Ciudad Bolívar</t>
  </si>
  <si>
    <t>Ariguaní</t>
  </si>
  <si>
    <t>Piendamó</t>
  </si>
  <si>
    <t>San José</t>
  </si>
  <si>
    <t>Bagadó</t>
  </si>
  <si>
    <t>Nuquí</t>
  </si>
  <si>
    <t>1 abril a 30 junio 2022</t>
  </si>
  <si>
    <t>1102 municipios del país, durante el segundo trimestre de 2o22</t>
  </si>
  <si>
    <t xml:space="preserve">Durante el segundo trimestre del año 2022 se realizará el segundo Comité Municipal de líderes, lideresas y líderes, lideresas indígenas, en cada municipio una vez se haya realizado el primer encuentro pedagógico.
Dependiendo de la situación asociada a la pandemia por COVID- 19 y el avance de la vacunación, cada municipio definirá la modalidad de realización del comité, ya sea presencial o virtual.
</t>
  </si>
  <si>
    <t xml:space="preserve">Durante el mes de Junio </t>
  </si>
  <si>
    <t>En línea a través de plataformas como Teams, Meet o Zoom</t>
  </si>
  <si>
    <t>Estas actividades pueden incrementarse toda vez que se dan como gestión propia de los funcionarios y contratistas del programa.</t>
  </si>
  <si>
    <t>Ibagué - Tolima</t>
  </si>
  <si>
    <t>Entre el 2 de junio al 30 de junio del 2022</t>
  </si>
  <si>
    <t>Corresponden a los  comités de control social   No  3 en el marco de la ejecución de los convenios zona 1, 2 y 3  Fest VIII .  La zona  4 no tiene programadas actividades de participación para este periodo.</t>
  </si>
  <si>
    <t>Corresponden a las mesas de articulación municipales  No 4 en el marco de la ejecución de los convenios zona 1, 2 y 3  Fest VIII .  La zona  4 no tiene programadas actividades de participación para este periodo.</t>
  </si>
  <si>
    <t>Convenio No 231 
3er Comité de Control Socila Convenio 231 de 2021. Las reuniones se realizaran en Casa Cabildos de los Resguardos y en la oficina local de Tuchin
Convenio 236
Las reuniones se realizaran en las oficinas del operador en los municipios mencionados. 
2er Comité de Control Socila Convenio 236 de 2021. 
Nota: En el Convenio No 236 las fechas están sujetas a las entregas de insumos de los proyectos. 
Convenio No 343 del 2021 Las reuniones se realizaran en la oficina del Asociado en los municipios mencionados. 1er Comité de Control Social Convenio 343 de 2021.
Nota: En el Convenio 343 de 2021 las fechas están sujeta al proceso de Convalidación de las Fichas de Proyecto Integral en las comunidades atendidas.</t>
  </si>
  <si>
    <r>
      <rPr>
        <b/>
        <sz val="8"/>
        <color theme="1"/>
        <rFont val="Work Sans"/>
      </rPr>
      <t xml:space="preserve">Convenio 231 de 202
</t>
    </r>
    <r>
      <rPr>
        <sz val="8"/>
        <color theme="1"/>
        <rFont val="Work Sans"/>
        <family val="3"/>
      </rPr>
      <t xml:space="preserve">01/06/2022
30/06/2022
01/06/2022
02/06/2022
02/06/2022
01/06/2022
01/06/2022
02/06/2022
02/06/2022
31/05/2022
31/05/2022
31/05/2022
</t>
    </r>
    <r>
      <rPr>
        <b/>
        <sz val="8"/>
        <color theme="1"/>
        <rFont val="Work Sans"/>
      </rPr>
      <t>CONVENIO 236/2021</t>
    </r>
    <r>
      <rPr>
        <sz val="8"/>
        <color theme="1"/>
        <rFont val="Work Sans"/>
        <family val="3"/>
      </rPr>
      <t xml:space="preserve">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09/06/2022 - 24/06/2022
30/06/2022
</t>
    </r>
    <r>
      <rPr>
        <b/>
        <sz val="8"/>
        <color theme="1"/>
        <rFont val="Work Sans"/>
      </rPr>
      <t>Convenio 343 del 2021</t>
    </r>
    <r>
      <rPr>
        <sz val="8"/>
        <color theme="1"/>
        <rFont val="Work Sans"/>
        <family val="3"/>
      </rPr>
      <t xml:space="preserve">
1 al 30 de junio</t>
    </r>
  </si>
  <si>
    <t>Durante el segundo trimestre de 2022 se realizará el primer encuentro pedagógico en los municipios; en cada uno de ellos se realizarán varios eventos del primer encuentro, dependiendo del número de grupos de titulares con sus respectivos líderes o lideresas que haya organizado el municipio.
Dependiendo de la situación asociada a la pandemia por COVID-19 y el avance de la vacunación; cada municipio definirá la modalidad de realización de los encuentros, ya sea presencial o virtual.</t>
  </si>
  <si>
    <t xml:space="preserve">Convenio 231 de 2021, 11 CCS 
MALES - MALES
IPIALES - IPIALES
CUMBAL - CHILES
CUMBAL - GRAN CUMBAL
ALDANA - PASTAS
TUQUERRES - TUQUERRES
COLON - RENACER DE LOS PASTOS
SIBUNDOY - SOL DE LOS PASTOS
TUCHIN - EL PORVENIR
TUCHIN - FLECHA
TUCHIN - ESMERALDA
CONVENIO 236/2021
ACANDI - COCOMASUR
CARMEN DEL DARIEN-  CONSEJO COMUNITARIO DE LA CUENCA DEL RIO DOMINGODO
RIOSUCIO -  CACARICA
RIOSUCIO- COCOLATU
RIOSUCIO- COCOPEMA
BOJAYA- R. OPOGADO DOGUADO
BOJAYA - COCOMACIA
BOJAYA- R. UVA POGUE
BOJAYA- R. BUCHADÓ AMPARRADÓ
ATRATO - COCOMOPOCA
UNGUIA- R.  EYAQUERA
UNGUIA- R. TANELA
RIO QUITO- SAN ISIDRO
RIO QUITO- LA SOLEDAD
RIO QUITO -  VILLA CONTÓ
MEDIO BAUDO- C.C.RIO PEPÉ
ALTO BAUDO- RESGUARDO RIO CATRU DUBAZA Y ANCOSO.
BAJO BAUDO- C.C. PIZARRO
BAJO BAUDÓ- C.C.  SAN AGUSTIN DE TERRON
BAJO BAUDO- VILLA MARIA PURRICHÁ
LITORAL DEL SAN JUAN-  ACADESAN.
LITORAL DEL SAN JUAN-RESGUARDO PUERTO PIZARIO CABECERA
LITORAL DEL SAN JUAN- GUADUALITO
LITORAL DEL SAN JUAN- UNIÓN SAN JUAN
LITORAL DEL SAN JUAN- RESGUARDO INDIGENA DOCORDO - BALSALITO
LITORAL DEL SAN JUAN- RESGUARDO INDIGENA TOGOROMA
EL CARMEN DE ATRATO - RESGUARDO INDIGENA EL FIERA
Convenio No. 258
Tumaco ( Resguardo la Turbia)
Convenio No. 343 
Caldas-Supia- Consejo Comunitario Guamal
 Asociaciones Afrosucal y Afrontar
 Meta-Mapiripán-Resguardo Caño Jabón-Valle del Cauca-Florida-Resguardo Kwesx Yu Kiwe; 
Casanare-Paz de Ariporo-Resguardo Caño Mochuelo; 
Nariño-Tumaco-Resguardo la Brava; 
Resguardo Peña Alegría; 
Resguardo Inda Zabaleta;
 Resguardo Pulgande; 
Resguardo Gran Rosario; 
Consejo Comunitario  Bajo Mira y Frontera; 
Cesar-Pueblo Nuevo- Resguardo Arahuaco De La Sierra Nevada; 
Vaupés-Mitú-Gran Resguardo Del Vaupés- Zona AATICAM y  Zona ASATRIBVA. </t>
  </si>
  <si>
    <t>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t>
  </si>
  <si>
    <t>Baraya</t>
  </si>
  <si>
    <t>Rovira</t>
  </si>
  <si>
    <t>La Victoria</t>
  </si>
  <si>
    <t>Sevilla</t>
  </si>
  <si>
    <t>Icononzo</t>
  </si>
  <si>
    <t>Cundinamarca</t>
  </si>
  <si>
    <t>Paime</t>
  </si>
  <si>
    <t>Galapa</t>
  </si>
  <si>
    <t>Natagaima</t>
  </si>
  <si>
    <t>Meta</t>
  </si>
  <si>
    <t>San Juanito</t>
  </si>
  <si>
    <t>El Cairo</t>
  </si>
  <si>
    <t>Ponedera</t>
  </si>
  <si>
    <t>Santander</t>
  </si>
  <si>
    <t>Vistahermosa</t>
  </si>
  <si>
    <t>Obando</t>
  </si>
  <si>
    <t>Casanare</t>
  </si>
  <si>
    <t>Trinidad</t>
  </si>
  <si>
    <t>Sucre</t>
  </si>
  <si>
    <t>Buenavista</t>
  </si>
  <si>
    <t>Nariño</t>
  </si>
  <si>
    <t>Magui Payan</t>
  </si>
  <si>
    <t>Santo Tomas</t>
  </si>
  <si>
    <t>Corozal</t>
  </si>
  <si>
    <t>La Cumbre</t>
  </si>
  <si>
    <t>Palmira</t>
  </si>
  <si>
    <t>Orito</t>
  </si>
  <si>
    <t>Saldaña</t>
  </si>
  <si>
    <t>Calarcá</t>
  </si>
  <si>
    <t>Circasia</t>
  </si>
  <si>
    <t>Salento</t>
  </si>
  <si>
    <t>La Tebaida</t>
  </si>
  <si>
    <t>Casablanca</t>
  </si>
  <si>
    <t>Herveo</t>
  </si>
  <si>
    <t>Planadas</t>
  </si>
  <si>
    <t>Líbano</t>
  </si>
  <si>
    <t>Villahermosa</t>
  </si>
  <si>
    <t>Cunday</t>
  </si>
  <si>
    <t>La Pijao</t>
  </si>
  <si>
    <t>Pueblo Rico</t>
  </si>
  <si>
    <t>Florida</t>
  </si>
  <si>
    <t>Restrepo</t>
  </si>
  <si>
    <t>Pradera</t>
  </si>
  <si>
    <t>Oporapa</t>
  </si>
  <si>
    <t>Liborina</t>
  </si>
  <si>
    <t>Agrado</t>
  </si>
  <si>
    <t>Monterrey</t>
  </si>
  <si>
    <t>Campoalegre</t>
  </si>
  <si>
    <t>Sabana De Torres</t>
  </si>
  <si>
    <t>Planeta Rica</t>
  </si>
  <si>
    <t>Belalcázar</t>
  </si>
  <si>
    <t>Aránzazu</t>
  </si>
  <si>
    <t>Ciénaga de Oro</t>
  </si>
  <si>
    <t>Málaga</t>
  </si>
  <si>
    <t>Génova</t>
  </si>
  <si>
    <t>Villamaría</t>
  </si>
  <si>
    <t>En la zona 1: en el departamento de Antioquía, en los municipios de: Carepa, San pedro de Urabá y Mutata; en el departamento de Nariño, en los municipios de: El Rosario, Leiva, Olaya Herrera, Santa Barbara, Roberto Payan; .    En la zona 2 en el departamento de Córdoba en los municipios de Montelíbano, Libertador, Tierra Alta y Valencia; en el departamento de Sucre en los municipios de Morroa, Chalán, San Jose Tolú viejo,  Coloso,  Ovejas, San Onofre y Sucre; en el departamento de Bolívar en los municipios de Córdoba,  Zambrano, San Juan de Nepomuceno, María la Baja,  el Carmen de Bolívar y San Jacinto; en el departamento de Magdalena Medio en  los municipios de San Pablo, Santa Rosa del Sur, Simiti y Morales.   En la zona 3:  En Bogotá;  en el departamento de Amazonas, en el municipio de Leticia; en el departamento de Cundinamarca en el municipio de Topaipi; en el departamento de Caquetá los municipios de:  el Paujil, Cartagena del Chaira, La Montañita, Milán, Florencia, Morelia,  Valparaíso, Belén de los Andaquíes y San Vicente del Caguán; en el departamento de Meta, los municipios de la Macarena, Mesetas, Vista Hermosa y Puerto Concordia; en el departamento de Putumayo, los municipios de Mocoa,  Villa Garzón, Puerto Guzmán, Puerto Caicedo, Orito, Puerto Asís, Puerto Leguizamón, Valle del Guamuez y San Miguel; en el departamento del Guaviare, en el municipio de San Jose del Guaviare</t>
  </si>
  <si>
    <t>En la zona 1: en el departamento de Antioquía, en los municipios de: Carepa, San pedro de Urabá y Mutata; en el departamento de Nariño, en los municipios de: El Rosario, Leiva, Olaya Herrera, Santa Barbara, Roberto Payan; .    En la zona 2 en el departamento de Córdoba en los municipios de Montelíbano, Libertador, Tierra Alta y Valencia; en el departamento de Sucre en los municipios de Morroa, Chalán, San Jose Tolú viejo,  Coloso,  Ovejas, San Onofre y Sucre; en el departamento de Bolívar en los municipios de Córdoba,  Zambrano, San Juan de Nepomuceno, María la Baja,  el Carmen de Bolívar y San Jacinto; en el departamento de Magdalena Medio en  los municipios de San Pablo, Santa Rosa del Sur, Simiti y Morales.   En la zona 3:  En Bogotá;  en el departamento de Amazonas, en el municipio de Leticia; en el departamento de Cundinamarca en el municipio de Topaipi; en el departamento de Caquetá los municipios de:  el Paujil, Cartagena del Chaira, La Montañita, Milán, Florencia, Morelia,  Valparaíso, Belén de los Andaquíes y San Vicente del Caguán; en el departamento de Meta, los municipios de la Macarena, Mesetas, Vista Hermosa y Puerto Concordia; en el departamento de Putumayo, los municipios de Mocoa,  Villa Garzón, Puerto Guzmán, Puerto Caicedo, Orito, Puerto Asís, Puerto Leguizamón, Valle del Guamuez y San Miguel; en el departamento del Guaviare, en el municipio de San Jose del Guaviare.</t>
  </si>
  <si>
    <t>Apartadó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</si>
</sst>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C0A]d\ &quot;de&quot;\ mmmm\ &quot;de&quot;\ yyyy;@"/>
    <numFmt numFmtId="166" formatCode="[$$-240A]#,##0;[Red][$$-240A]#,##0"/>
    <numFmt numFmtId="167" formatCode="#,##0;[Red]#,##0"/>
  </numFmts>
  <fonts count="28" x14ac:knownFonts="1">
    <font>
      <sz val="11"/>
      <color theme="1"/>
      <name val="Calibri"/>
      <family val="2"/>
      <scheme val="minor"/>
    </font>
    <font>
      <sz val="8"/>
      <color theme="1"/>
      <name val="Arial"/>
      <family val="2"/>
    </font>
    <font>
      <b/>
      <sz val="11"/>
      <color theme="1"/>
      <name val="Calibri"/>
      <family val="2"/>
      <scheme val="minor"/>
    </font>
    <font>
      <sz val="10"/>
      <name val="Work Sans"/>
      <family val="3"/>
    </font>
    <font>
      <sz val="8"/>
      <name val="Work Sans"/>
      <family val="3"/>
    </font>
    <font>
      <b/>
      <sz val="12"/>
      <name val="Work Sans"/>
      <family val="3"/>
    </font>
    <font>
      <sz val="8"/>
      <color theme="1"/>
      <name val="Work Sans"/>
      <family val="3"/>
    </font>
    <font>
      <sz val="11"/>
      <color theme="1"/>
      <name val="Work Sans"/>
    </font>
    <font>
      <sz val="10"/>
      <color theme="1"/>
      <name val="Work Sans"/>
    </font>
    <font>
      <b/>
      <sz val="10"/>
      <color theme="1"/>
      <name val="Work Sans"/>
    </font>
    <font>
      <b/>
      <sz val="10"/>
      <name val="Work Sans"/>
    </font>
    <font>
      <b/>
      <sz val="8"/>
      <name val="Work Sans"/>
    </font>
    <font>
      <b/>
      <sz val="8"/>
      <color theme="1"/>
      <name val="Work Sans"/>
    </font>
    <font>
      <b/>
      <sz val="9"/>
      <name val="Work Sans"/>
    </font>
    <font>
      <sz val="10"/>
      <name val="Work Sans"/>
    </font>
    <font>
      <b/>
      <sz val="12"/>
      <color rgb="FFFF0000"/>
      <name val="Work Sans"/>
      <family val="3"/>
    </font>
    <font>
      <b/>
      <sz val="12"/>
      <name val="Work Sans"/>
    </font>
    <font>
      <sz val="8"/>
      <color theme="1"/>
      <name val="Work Sans"/>
    </font>
    <font>
      <b/>
      <i/>
      <sz val="10"/>
      <color theme="1"/>
      <name val="Work Sans"/>
    </font>
    <font>
      <b/>
      <sz val="8"/>
      <color rgb="FF0070C0"/>
      <name val="Work Sans"/>
    </font>
    <font>
      <b/>
      <sz val="9"/>
      <color theme="1"/>
      <name val="Work Sans"/>
    </font>
    <font>
      <sz val="11"/>
      <color rgb="FFFF0000"/>
      <name val="Calibri"/>
      <family val="2"/>
      <scheme val="minor"/>
    </font>
    <font>
      <sz val="9"/>
      <color theme="1"/>
      <name val="Work Sans"/>
    </font>
    <font>
      <sz val="9"/>
      <name val="Work Sans"/>
    </font>
    <font>
      <b/>
      <sz val="11"/>
      <name val="Work Sans"/>
    </font>
    <font>
      <b/>
      <sz val="11"/>
      <color rgb="FFFF0000"/>
      <name val="Work Sans"/>
    </font>
    <font>
      <b/>
      <sz val="14"/>
      <name val="Work Sans"/>
    </font>
    <font>
      <u/>
      <sz val="10"/>
      <color theme="1"/>
      <name val="Work Sans"/>
    </font>
  </fonts>
  <fills count="1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auto="1"/>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auto="1"/>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hair">
        <color auto="1"/>
      </bottom>
      <diagonal/>
    </border>
  </borders>
  <cellStyleXfs count="1">
    <xf numFmtId="0" fontId="0" fillId="0" borderId="0"/>
  </cellStyleXfs>
  <cellXfs count="204">
    <xf numFmtId="0" fontId="0" fillId="0" borderId="0" xfId="0"/>
    <xf numFmtId="0" fontId="0" fillId="0" borderId="0" xfId="0" applyProtection="1">
      <protection locked="0"/>
    </xf>
    <xf numFmtId="0" fontId="1" fillId="0" borderId="0" xfId="0" applyFont="1" applyProtection="1">
      <protection locked="0"/>
    </xf>
    <xf numFmtId="0" fontId="5" fillId="2" borderId="0" xfId="0" applyFont="1" applyFill="1" applyBorder="1" applyAlignment="1" applyProtection="1">
      <alignment horizontal="center" vertical="center" wrapText="1"/>
      <protection locked="0"/>
    </xf>
    <xf numFmtId="49" fontId="6" fillId="0" borderId="3" xfId="0" applyNumberFormat="1" applyFont="1" applyBorder="1" applyAlignment="1" applyProtection="1">
      <alignment horizontal="left" vertical="center" wrapText="1"/>
      <protection locked="0"/>
    </xf>
    <xf numFmtId="165" fontId="6" fillId="0" borderId="3"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5" fillId="2" borderId="13"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4" fillId="0" borderId="3" xfId="0" applyNumberFormat="1" applyFont="1" applyFill="1" applyBorder="1" applyAlignment="1" applyProtection="1">
      <alignment horizontal="left" vertical="center" wrapText="1"/>
    </xf>
    <xf numFmtId="0" fontId="7" fillId="0" borderId="0" xfId="0" applyFont="1" applyAlignment="1" applyProtection="1">
      <alignment horizontal="left" vertical="center" wrapText="1"/>
      <protection locked="0"/>
    </xf>
    <xf numFmtId="49" fontId="6" fillId="0" borderId="4" xfId="0" applyNumberFormat="1" applyFont="1" applyFill="1" applyBorder="1" applyAlignment="1" applyProtection="1">
      <alignment horizontal="left" vertical="center" wrapText="1"/>
      <protection locked="0"/>
    </xf>
    <xf numFmtId="49" fontId="6" fillId="0" borderId="4" xfId="0" applyNumberFormat="1"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1" fillId="0" borderId="0" xfId="0" applyFont="1" applyAlignment="1" applyProtection="1">
      <alignment wrapText="1"/>
      <protection locked="0"/>
    </xf>
    <xf numFmtId="0" fontId="6" fillId="0" borderId="3" xfId="0" applyNumberFormat="1" applyFont="1" applyBorder="1" applyAlignment="1" applyProtection="1">
      <alignment horizontal="left" vertical="center" wrapText="1"/>
    </xf>
    <xf numFmtId="0" fontId="0" fillId="0" borderId="0" xfId="0" applyProtection="1"/>
    <xf numFmtId="0" fontId="0" fillId="0" borderId="0" xfId="0" applyAlignment="1" applyProtection="1">
      <alignment vertical="center" wrapText="1"/>
    </xf>
    <xf numFmtId="0" fontId="0" fillId="0" borderId="1" xfId="0" applyBorder="1" applyAlignment="1" applyProtection="1">
      <alignment vertical="center" wrapText="1"/>
    </xf>
    <xf numFmtId="0" fontId="0" fillId="0" borderId="2" xfId="0" applyBorder="1" applyAlignment="1" applyProtection="1">
      <alignment vertical="center" wrapText="1"/>
    </xf>
    <xf numFmtId="0" fontId="0" fillId="0" borderId="19" xfId="0" applyFill="1" applyBorder="1" applyAlignment="1" applyProtection="1">
      <alignment vertical="center" wrapText="1"/>
    </xf>
    <xf numFmtId="0" fontId="0" fillId="0" borderId="1" xfId="0" applyFill="1" applyBorder="1" applyAlignment="1" applyProtection="1">
      <alignment vertical="top" wrapText="1"/>
    </xf>
    <xf numFmtId="0" fontId="0" fillId="0" borderId="1" xfId="0" applyBorder="1" applyProtection="1"/>
    <xf numFmtId="0" fontId="0" fillId="0" borderId="1" xfId="0" applyFill="1" applyBorder="1" applyAlignment="1" applyProtection="1">
      <alignment vertical="center" wrapText="1"/>
    </xf>
    <xf numFmtId="0" fontId="0" fillId="0" borderId="1" xfId="0" applyFont="1" applyBorder="1" applyAlignment="1" applyProtection="1">
      <alignment vertical="center" wrapText="1"/>
    </xf>
    <xf numFmtId="0" fontId="0" fillId="0" borderId="1" xfId="0" applyFill="1" applyBorder="1" applyProtection="1"/>
    <xf numFmtId="0" fontId="2" fillId="0" borderId="0" xfId="0" applyFont="1" applyAlignment="1" applyProtection="1">
      <alignment vertical="top"/>
    </xf>
    <xf numFmtId="0" fontId="0" fillId="0" borderId="1" xfId="0" applyFont="1" applyBorder="1" applyAlignment="1" applyProtection="1">
      <alignment vertical="top" wrapText="1"/>
    </xf>
    <xf numFmtId="0" fontId="2" fillId="0" borderId="0" xfId="0" applyFont="1" applyAlignment="1" applyProtection="1">
      <alignment vertical="top" wrapText="1"/>
    </xf>
    <xf numFmtId="0" fontId="0" fillId="0" borderId="1" xfId="0" applyBorder="1" applyAlignment="1" applyProtection="1">
      <alignment wrapText="1"/>
    </xf>
    <xf numFmtId="0" fontId="2" fillId="0" borderId="0" xfId="0" applyFont="1" applyBorder="1" applyAlignment="1" applyProtection="1">
      <alignment horizontal="center" vertical="top"/>
    </xf>
    <xf numFmtId="0" fontId="0" fillId="0" borderId="0" xfId="0" applyBorder="1" applyAlignment="1" applyProtection="1">
      <alignment vertical="center" wrapText="1"/>
    </xf>
    <xf numFmtId="0" fontId="2" fillId="9" borderId="1" xfId="0" applyFont="1" applyFill="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0" xfId="0" applyAlignment="1" applyProtection="1">
      <alignment vertical="top" wrapText="1"/>
    </xf>
    <xf numFmtId="0" fontId="2" fillId="0" borderId="0" xfId="0" applyFont="1" applyAlignment="1" applyProtection="1">
      <alignment horizontal="center" vertical="center" wrapText="1"/>
    </xf>
    <xf numFmtId="49" fontId="6" fillId="0" borderId="3" xfId="0" applyNumberFormat="1" applyFont="1" applyBorder="1" applyAlignment="1" applyProtection="1">
      <alignment horizontal="left" vertical="center" wrapText="1"/>
    </xf>
    <xf numFmtId="0" fontId="1" fillId="0" borderId="0" xfId="0" applyFont="1" applyProtection="1"/>
    <xf numFmtId="164" fontId="6" fillId="0" borderId="3" xfId="0" applyNumberFormat="1" applyFont="1" applyBorder="1" applyAlignment="1" applyProtection="1">
      <alignment horizontal="left" vertical="center" wrapText="1"/>
      <protection locked="0"/>
    </xf>
    <xf numFmtId="0" fontId="0" fillId="0" borderId="17" xfId="0" applyBorder="1" applyAlignment="1" applyProtection="1">
      <alignment vertical="center" wrapText="1"/>
    </xf>
    <xf numFmtId="0" fontId="0" fillId="0" borderId="17" xfId="0" applyBorder="1" applyAlignment="1" applyProtection="1">
      <alignment horizontal="center" vertical="center"/>
    </xf>
    <xf numFmtId="0" fontId="2" fillId="8" borderId="14" xfId="0" applyFont="1" applyFill="1" applyBorder="1" applyAlignment="1" applyProtection="1">
      <alignment horizontal="center" vertical="center" wrapText="1"/>
    </xf>
    <xf numFmtId="0" fontId="2" fillId="8" borderId="15" xfId="0" applyFont="1" applyFill="1" applyBorder="1" applyAlignment="1" applyProtection="1">
      <alignment horizontal="center" vertical="center" wrapText="1"/>
    </xf>
    <xf numFmtId="0" fontId="2" fillId="8" borderId="16" xfId="0" applyFont="1" applyFill="1" applyBorder="1" applyAlignment="1" applyProtection="1">
      <alignment horizontal="center" vertical="center" wrapText="1"/>
    </xf>
    <xf numFmtId="0" fontId="12" fillId="8" borderId="11" xfId="0" applyFont="1" applyFill="1" applyBorder="1" applyAlignment="1" applyProtection="1">
      <alignment horizontal="center" vertical="center" wrapText="1"/>
    </xf>
    <xf numFmtId="0" fontId="13" fillId="5" borderId="11" xfId="0" applyFont="1" applyFill="1" applyBorder="1" applyAlignment="1" applyProtection="1">
      <alignment horizontal="center" vertical="center" wrapText="1"/>
    </xf>
    <xf numFmtId="0" fontId="20" fillId="5" borderId="11" xfId="0" applyFont="1" applyFill="1" applyBorder="1" applyAlignment="1" applyProtection="1">
      <alignment horizontal="center" vertical="center" wrapText="1"/>
    </xf>
    <xf numFmtId="0" fontId="8" fillId="0" borderId="0" xfId="0" applyFont="1" applyAlignment="1" applyProtection="1">
      <alignment horizontal="left" vertical="center" wrapText="1"/>
      <protection locked="0"/>
    </xf>
    <xf numFmtId="0" fontId="21" fillId="0" borderId="18" xfId="0" applyFont="1" applyBorder="1" applyAlignment="1" applyProtection="1">
      <alignment horizontal="center" vertical="center" wrapText="1"/>
      <protection locked="0"/>
    </xf>
    <xf numFmtId="0" fontId="21" fillId="0" borderId="0" xfId="0" applyFont="1" applyAlignment="1" applyProtection="1">
      <alignment horizontal="center" vertical="top"/>
      <protection locked="0"/>
    </xf>
    <xf numFmtId="49" fontId="22" fillId="0" borderId="3"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justify" vertical="top" wrapText="1"/>
      <protection locked="0"/>
    </xf>
    <xf numFmtId="0" fontId="13" fillId="8" borderId="11" xfId="0" applyFont="1" applyFill="1" applyBorder="1" applyAlignment="1" applyProtection="1">
      <alignment horizontal="center" vertical="center" wrapText="1"/>
    </xf>
    <xf numFmtId="166" fontId="6" fillId="0" borderId="3" xfId="0" applyNumberFormat="1" applyFont="1" applyBorder="1" applyAlignment="1" applyProtection="1">
      <alignment horizontal="left" vertical="center" wrapText="1"/>
      <protection locked="0" hidden="1"/>
    </xf>
    <xf numFmtId="0" fontId="10" fillId="7" borderId="4" xfId="0" applyFont="1" applyFill="1" applyBorder="1" applyAlignment="1" applyProtection="1">
      <alignment horizontal="center" vertical="center" wrapText="1"/>
    </xf>
    <xf numFmtId="164" fontId="6" fillId="0" borderId="3" xfId="0" applyNumberFormat="1" applyFont="1" applyBorder="1" applyAlignment="1" applyProtection="1">
      <alignment horizontal="center" vertical="center" wrapText="1"/>
      <protection locked="0"/>
    </xf>
    <xf numFmtId="0" fontId="2" fillId="8" borderId="20" xfId="0" applyFont="1" applyFill="1" applyBorder="1" applyAlignment="1" applyProtection="1">
      <alignment horizontal="center" vertical="center" wrapText="1"/>
    </xf>
    <xf numFmtId="0" fontId="2" fillId="8" borderId="21" xfId="0" applyFont="1" applyFill="1" applyBorder="1" applyAlignment="1" applyProtection="1">
      <alignment horizontal="center" vertical="center" wrapText="1"/>
    </xf>
    <xf numFmtId="0" fontId="2" fillId="8" borderId="22" xfId="0" applyFont="1" applyFill="1" applyBorder="1" applyAlignment="1" applyProtection="1">
      <alignment horizontal="center" vertical="center" wrapText="1"/>
    </xf>
    <xf numFmtId="164" fontId="6" fillId="0" borderId="3" xfId="0" applyNumberFormat="1" applyFont="1" applyFill="1" applyBorder="1" applyAlignment="1" applyProtection="1">
      <alignment horizontal="left" vertical="center" wrapText="1"/>
      <protection locked="0"/>
    </xf>
    <xf numFmtId="166" fontId="6" fillId="0" borderId="3" xfId="0" applyNumberFormat="1" applyFont="1" applyFill="1" applyBorder="1" applyAlignment="1" applyProtection="1">
      <alignment horizontal="left" vertical="center" wrapText="1"/>
      <protection locked="0" hidden="1"/>
    </xf>
    <xf numFmtId="0" fontId="6" fillId="0" borderId="4" xfId="0" applyNumberFormat="1" applyFont="1" applyFill="1" applyBorder="1" applyAlignment="1" applyProtection="1">
      <alignment horizontal="left" vertical="center" wrapText="1"/>
    </xf>
    <xf numFmtId="0" fontId="2" fillId="8" borderId="0" xfId="0" applyFont="1" applyFill="1" applyBorder="1" applyAlignment="1" applyProtection="1">
      <alignment vertical="top" wrapText="1"/>
    </xf>
    <xf numFmtId="0" fontId="5" fillId="2" borderId="8"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12" fillId="5" borderId="11" xfId="0" applyFont="1" applyFill="1" applyBorder="1" applyAlignment="1" applyProtection="1">
      <alignment horizontal="center" vertical="center" wrapText="1"/>
      <protection locked="0"/>
    </xf>
    <xf numFmtId="0" fontId="11" fillId="5" borderId="11" xfId="0" applyFont="1" applyFill="1" applyBorder="1" applyAlignment="1" applyProtection="1">
      <alignment horizontal="center" vertical="center" wrapText="1"/>
      <protection locked="0"/>
    </xf>
    <xf numFmtId="0" fontId="12" fillId="10" borderId="3" xfId="0" applyFont="1" applyFill="1" applyBorder="1" applyAlignment="1" applyProtection="1">
      <alignment horizontal="center" vertical="center" wrapText="1"/>
      <protection locked="0"/>
    </xf>
    <xf numFmtId="0" fontId="6" fillId="0" borderId="3" xfId="0" applyNumberFormat="1" applyFont="1" applyBorder="1" applyAlignment="1" applyProtection="1">
      <alignment horizontal="left" vertical="center" wrapText="1"/>
      <protection locked="0"/>
    </xf>
    <xf numFmtId="166" fontId="6" fillId="0" borderId="3" xfId="0" applyNumberFormat="1" applyFont="1" applyBorder="1" applyAlignment="1" applyProtection="1">
      <alignment horizontal="left" vertical="center" wrapText="1"/>
      <protection locked="0"/>
    </xf>
    <xf numFmtId="167" fontId="6" fillId="0" borderId="3" xfId="0" applyNumberFormat="1" applyFont="1" applyBorder="1" applyAlignment="1" applyProtection="1">
      <alignment horizontal="left"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1" fillId="0" borderId="0" xfId="0" applyNumberFormat="1" applyFont="1" applyProtection="1"/>
    <xf numFmtId="0" fontId="1" fillId="0" borderId="0" xfId="0" applyNumberFormat="1" applyFont="1" applyProtection="1">
      <protection locked="0"/>
    </xf>
    <xf numFmtId="0" fontId="0" fillId="0" borderId="0" xfId="0" applyFill="1" applyBorder="1" applyAlignment="1" applyProtection="1">
      <alignment vertical="center" wrapText="1"/>
    </xf>
    <xf numFmtId="0" fontId="0" fillId="0" borderId="0" xfId="0" applyBorder="1" applyAlignment="1" applyProtection="1">
      <alignment wrapText="1"/>
    </xf>
    <xf numFmtId="0" fontId="0" fillId="0" borderId="0" xfId="0" applyBorder="1" applyAlignment="1" applyProtection="1">
      <alignment horizontal="left" vertical="center" wrapText="1"/>
    </xf>
    <xf numFmtId="0" fontId="0" fillId="0" borderId="25" xfId="0" applyBorder="1" applyAlignment="1" applyProtection="1">
      <alignment vertical="center" wrapText="1"/>
    </xf>
    <xf numFmtId="0" fontId="2" fillId="8" borderId="26" xfId="0" applyFont="1" applyFill="1" applyBorder="1" applyAlignment="1" applyProtection="1">
      <alignment vertical="top" wrapText="1"/>
    </xf>
    <xf numFmtId="0" fontId="2" fillId="8" borderId="27" xfId="0" applyFont="1" applyFill="1" applyBorder="1" applyAlignment="1" applyProtection="1">
      <alignment vertical="top" wrapText="1"/>
    </xf>
    <xf numFmtId="0" fontId="2" fillId="8" borderId="27" xfId="0" applyFont="1" applyFill="1" applyBorder="1" applyAlignment="1" applyProtection="1">
      <alignment horizontal="left" vertical="top" wrapText="1"/>
    </xf>
    <xf numFmtId="0" fontId="2" fillId="8" borderId="28" xfId="0" applyFont="1" applyFill="1" applyBorder="1" applyAlignment="1" applyProtection="1">
      <alignment vertical="top" wrapText="1"/>
    </xf>
    <xf numFmtId="0" fontId="2" fillId="0" borderId="24" xfId="0" applyFont="1" applyBorder="1" applyAlignment="1" applyProtection="1">
      <alignment horizontal="center" vertical="center"/>
    </xf>
    <xf numFmtId="0" fontId="0" fillId="8" borderId="29" xfId="0" applyFill="1" applyBorder="1" applyAlignment="1" applyProtection="1">
      <alignment vertical="top" wrapText="1"/>
    </xf>
    <xf numFmtId="0" fontId="0" fillId="8" borderId="30" xfId="0" applyFill="1" applyBorder="1" applyAlignment="1" applyProtection="1">
      <alignment vertical="top" wrapText="1"/>
    </xf>
    <xf numFmtId="0" fontId="0" fillId="8" borderId="31" xfId="0" applyFill="1" applyBorder="1" applyAlignment="1" applyProtection="1">
      <alignment vertical="top" wrapText="1"/>
    </xf>
    <xf numFmtId="0" fontId="6" fillId="0" borderId="4" xfId="0" applyNumberFormat="1" applyFont="1" applyBorder="1" applyAlignment="1" applyProtection="1">
      <alignment horizontal="left" vertical="center" wrapText="1"/>
    </xf>
    <xf numFmtId="0" fontId="6" fillId="3" borderId="3" xfId="0" applyNumberFormat="1" applyFont="1" applyFill="1" applyBorder="1" applyAlignment="1" applyProtection="1">
      <alignment horizontal="left" vertical="center" wrapText="1"/>
    </xf>
    <xf numFmtId="0" fontId="6" fillId="3" borderId="4" xfId="0" applyNumberFormat="1" applyFont="1" applyFill="1" applyBorder="1" applyAlignment="1" applyProtection="1">
      <alignment horizontal="left" vertical="center" wrapText="1"/>
    </xf>
    <xf numFmtId="0" fontId="6" fillId="3" borderId="4" xfId="0" applyNumberFormat="1" applyFont="1" applyFill="1" applyBorder="1" applyAlignment="1" applyProtection="1">
      <alignment vertical="center" wrapText="1"/>
    </xf>
    <xf numFmtId="0" fontId="4" fillId="3" borderId="3" xfId="0" applyNumberFormat="1" applyFont="1" applyFill="1" applyBorder="1" applyAlignment="1" applyProtection="1">
      <alignment horizontal="left" vertical="center" wrapText="1"/>
    </xf>
    <xf numFmtId="49" fontId="6" fillId="3" borderId="3" xfId="0" applyNumberFormat="1" applyFont="1" applyFill="1" applyBorder="1" applyAlignment="1" applyProtection="1">
      <alignment horizontal="left" vertical="center" wrapText="1"/>
    </xf>
    <xf numFmtId="165" fontId="6" fillId="0" borderId="3" xfId="0" applyNumberFormat="1" applyFont="1" applyFill="1" applyBorder="1" applyAlignment="1" applyProtection="1">
      <alignment horizontal="left" vertical="center" wrapText="1"/>
      <protection locked="0"/>
    </xf>
    <xf numFmtId="166" fontId="6" fillId="0" borderId="3" xfId="0" applyNumberFormat="1" applyFont="1" applyFill="1" applyBorder="1" applyAlignment="1" applyProtection="1">
      <alignment horizontal="left" vertical="center" wrapText="1"/>
      <protection locked="0"/>
    </xf>
    <xf numFmtId="0" fontId="6" fillId="0" borderId="3" xfId="0" applyNumberFormat="1" applyFont="1" applyFill="1" applyBorder="1" applyAlignment="1" applyProtection="1">
      <alignment horizontal="left" vertical="center" wrapText="1"/>
      <protection locked="0"/>
    </xf>
    <xf numFmtId="167" fontId="6" fillId="0" borderId="3" xfId="0" applyNumberFormat="1" applyFont="1" applyFill="1" applyBorder="1" applyAlignment="1" applyProtection="1">
      <alignment horizontal="left" vertical="center" wrapText="1"/>
      <protection locked="0"/>
    </xf>
    <xf numFmtId="49" fontId="4" fillId="0" borderId="3" xfId="0" applyNumberFormat="1" applyFont="1" applyFill="1" applyBorder="1" applyAlignment="1" applyProtection="1">
      <alignment horizontal="left" vertical="center" wrapText="1"/>
      <protection locked="0"/>
    </xf>
    <xf numFmtId="0" fontId="1" fillId="0" borderId="0" xfId="0" applyFont="1" applyFill="1" applyProtection="1">
      <protection locked="0"/>
    </xf>
    <xf numFmtId="0" fontId="0" fillId="3" borderId="1" xfId="0" applyFill="1" applyBorder="1" applyAlignment="1" applyProtection="1">
      <alignment wrapText="1"/>
    </xf>
    <xf numFmtId="0" fontId="0" fillId="3" borderId="1" xfId="0" applyFill="1" applyBorder="1" applyAlignment="1" applyProtection="1">
      <alignment horizontal="left" vertical="center" wrapText="1"/>
    </xf>
    <xf numFmtId="0" fontId="0" fillId="3" borderId="1" xfId="0" applyFill="1" applyBorder="1" applyAlignment="1" applyProtection="1">
      <alignment vertical="center" wrapText="1"/>
    </xf>
    <xf numFmtId="0" fontId="0" fillId="3" borderId="17" xfId="0" applyFill="1" applyBorder="1" applyAlignment="1" applyProtection="1">
      <alignment vertical="center" wrapText="1"/>
    </xf>
    <xf numFmtId="0" fontId="2" fillId="11" borderId="1" xfId="0" applyFont="1" applyFill="1" applyBorder="1" applyAlignment="1" applyProtection="1">
      <alignment horizontal="center" vertical="center" wrapText="1"/>
    </xf>
    <xf numFmtId="0" fontId="2" fillId="11" borderId="1" xfId="0" applyFont="1" applyFill="1" applyBorder="1" applyAlignment="1" applyProtection="1">
      <alignment vertical="center" wrapText="1"/>
    </xf>
    <xf numFmtId="0" fontId="6" fillId="6" borderId="3" xfId="0" applyNumberFormat="1" applyFont="1" applyFill="1" applyBorder="1" applyAlignment="1" applyProtection="1">
      <alignment horizontal="left" vertical="center" wrapText="1"/>
    </xf>
    <xf numFmtId="0" fontId="6" fillId="6" borderId="4" xfId="0" applyNumberFormat="1" applyFont="1" applyFill="1" applyBorder="1" applyAlignment="1" applyProtection="1">
      <alignment horizontal="left" vertical="center" wrapText="1"/>
    </xf>
    <xf numFmtId="0" fontId="6" fillId="6" borderId="4" xfId="0" applyNumberFormat="1" applyFont="1" applyFill="1" applyBorder="1" applyAlignment="1" applyProtection="1">
      <alignment vertical="center" wrapText="1"/>
    </xf>
    <xf numFmtId="0" fontId="4" fillId="6" borderId="3" xfId="0" applyNumberFormat="1" applyFont="1" applyFill="1" applyBorder="1" applyAlignment="1" applyProtection="1">
      <alignment horizontal="left" vertical="center" wrapText="1"/>
    </xf>
    <xf numFmtId="49" fontId="6" fillId="6" borderId="3" xfId="0" applyNumberFormat="1" applyFont="1" applyFill="1" applyBorder="1" applyAlignment="1" applyProtection="1">
      <alignment horizontal="left" vertical="center" wrapText="1"/>
    </xf>
    <xf numFmtId="164" fontId="6" fillId="0" borderId="3" xfId="0" applyNumberFormat="1"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12" fillId="5" borderId="1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10" borderId="7" xfId="0" applyFont="1" applyFill="1" applyBorder="1" applyAlignment="1" applyProtection="1">
      <alignment horizontal="center" vertical="center" wrapText="1"/>
      <protection locked="0"/>
    </xf>
    <xf numFmtId="0" fontId="12" fillId="10" borderId="8" xfId="0" applyFont="1" applyFill="1" applyBorder="1" applyAlignment="1" applyProtection="1">
      <alignment horizontal="center" vertical="center" wrapText="1"/>
      <protection locked="0"/>
    </xf>
    <xf numFmtId="0" fontId="12" fillId="10" borderId="9" xfId="0" applyFont="1" applyFill="1" applyBorder="1" applyAlignment="1" applyProtection="1">
      <alignment horizontal="center" vertical="center" wrapText="1"/>
      <protection locked="0"/>
    </xf>
    <xf numFmtId="0" fontId="12" fillId="10" borderId="10"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10" borderId="3" xfId="0" applyFont="1" applyFill="1" applyBorder="1" applyAlignment="1" applyProtection="1">
      <alignment horizontal="center" vertical="center" wrapText="1"/>
      <protection locked="0"/>
    </xf>
    <xf numFmtId="0" fontId="5" fillId="9" borderId="5" xfId="0" applyFont="1" applyFill="1" applyBorder="1" applyAlignment="1" applyProtection="1">
      <alignment horizontal="center" vertical="center" wrapText="1"/>
      <protection locked="0"/>
    </xf>
    <xf numFmtId="0" fontId="5" fillId="9" borderId="6"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12" fillId="9" borderId="3" xfId="0" applyFont="1" applyFill="1" applyBorder="1" applyAlignment="1" applyProtection="1">
      <alignment horizontal="center" vertical="center" wrapText="1"/>
    </xf>
    <xf numFmtId="0" fontId="12" fillId="9" borderId="11" xfId="0" applyFont="1" applyFill="1" applyBorder="1" applyAlignment="1" applyProtection="1">
      <alignment horizontal="center" vertical="center" wrapText="1"/>
    </xf>
    <xf numFmtId="0" fontId="12" fillId="9" borderId="12" xfId="0" applyFont="1" applyFill="1" applyBorder="1" applyAlignment="1" applyProtection="1">
      <alignment horizontal="center" vertical="center" wrapText="1"/>
    </xf>
    <xf numFmtId="0" fontId="11" fillId="9" borderId="3" xfId="0" applyFont="1" applyFill="1" applyBorder="1" applyAlignment="1" applyProtection="1">
      <alignment horizontal="center" vertical="center" wrapText="1"/>
    </xf>
    <xf numFmtId="0" fontId="11" fillId="9" borderId="11" xfId="0" applyFont="1" applyFill="1" applyBorder="1" applyAlignment="1" applyProtection="1">
      <alignment horizontal="center" vertical="center" wrapText="1"/>
    </xf>
    <xf numFmtId="0" fontId="11" fillId="9" borderId="12" xfId="0" applyFont="1" applyFill="1" applyBorder="1" applyAlignment="1" applyProtection="1">
      <alignment horizontal="center" vertical="center" wrapText="1"/>
    </xf>
    <xf numFmtId="0" fontId="12" fillId="9" borderId="7" xfId="0" applyFont="1" applyFill="1" applyBorder="1" applyAlignment="1" applyProtection="1">
      <alignment horizontal="center" vertical="center" wrapText="1"/>
    </xf>
    <xf numFmtId="0" fontId="12" fillId="9" borderId="9" xfId="0" applyFont="1" applyFill="1" applyBorder="1" applyAlignment="1" applyProtection="1">
      <alignment horizontal="center" vertical="center" wrapText="1"/>
    </xf>
    <xf numFmtId="0" fontId="16" fillId="9" borderId="4" xfId="0" applyFont="1" applyFill="1" applyBorder="1" applyAlignment="1" applyProtection="1">
      <alignment horizontal="center" vertical="center" wrapText="1"/>
    </xf>
    <xf numFmtId="0" fontId="16" fillId="9" borderId="5" xfId="0" applyFont="1" applyFill="1" applyBorder="1" applyAlignment="1" applyProtection="1">
      <alignment horizontal="center" vertical="center" wrapText="1"/>
    </xf>
    <xf numFmtId="0" fontId="16" fillId="9" borderId="6" xfId="0" applyFont="1" applyFill="1" applyBorder="1" applyAlignment="1" applyProtection="1">
      <alignment horizontal="center" vertical="center" wrapText="1"/>
    </xf>
    <xf numFmtId="0" fontId="6" fillId="0" borderId="4"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3" fillId="7" borderId="11" xfId="0" applyFont="1" applyFill="1" applyBorder="1" applyAlignment="1" applyProtection="1">
      <alignment horizontal="center" vertical="center" wrapText="1"/>
    </xf>
    <xf numFmtId="0" fontId="3" fillId="7" borderId="12" xfId="0" applyFont="1" applyFill="1" applyBorder="1" applyAlignment="1" applyProtection="1">
      <alignment horizontal="center" vertical="center" wrapText="1"/>
    </xf>
    <xf numFmtId="0" fontId="26" fillId="7" borderId="4" xfId="0" applyFont="1" applyFill="1" applyBorder="1" applyAlignment="1" applyProtection="1">
      <alignment horizontal="center" vertical="center" wrapText="1"/>
    </xf>
    <xf numFmtId="0" fontId="26" fillId="7" borderId="5" xfId="0" applyFont="1" applyFill="1" applyBorder="1" applyAlignment="1" applyProtection="1">
      <alignment horizontal="center" vertical="center" wrapText="1"/>
    </xf>
    <xf numFmtId="0" fontId="26" fillId="7" borderId="6" xfId="0" applyFont="1" applyFill="1" applyBorder="1" applyAlignment="1" applyProtection="1">
      <alignment horizontal="center" vertical="center" wrapText="1"/>
    </xf>
    <xf numFmtId="0" fontId="24" fillId="7" borderId="4" xfId="0" applyFont="1" applyFill="1" applyBorder="1" applyAlignment="1" applyProtection="1">
      <alignment horizontal="center" vertical="center" wrapText="1"/>
    </xf>
    <xf numFmtId="0" fontId="24" fillId="7" borderId="5" xfId="0" applyFont="1" applyFill="1" applyBorder="1" applyAlignment="1" applyProtection="1">
      <alignment horizontal="center" vertical="center" wrapText="1"/>
    </xf>
    <xf numFmtId="0" fontId="24" fillId="7" borderId="6"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12" fillId="8" borderId="4" xfId="0" applyFont="1" applyFill="1" applyBorder="1" applyAlignment="1" applyProtection="1">
      <alignment horizontal="center" vertical="center" wrapText="1"/>
    </xf>
    <xf numFmtId="0" fontId="12" fillId="8" borderId="5" xfId="0" applyFont="1" applyFill="1" applyBorder="1" applyAlignment="1" applyProtection="1">
      <alignment horizontal="center" vertical="center" wrapText="1"/>
    </xf>
    <xf numFmtId="0" fontId="12" fillId="8" borderId="6" xfId="0" applyFont="1" applyFill="1" applyBorder="1" applyAlignment="1" applyProtection="1">
      <alignment horizontal="center" vertical="center" wrapText="1"/>
    </xf>
    <xf numFmtId="49" fontId="6" fillId="0" borderId="11" xfId="0" applyNumberFormat="1" applyFont="1" applyBorder="1" applyAlignment="1" applyProtection="1">
      <alignment horizontal="left" vertical="center" wrapText="1"/>
      <protection locked="0"/>
    </xf>
    <xf numFmtId="49" fontId="6" fillId="0" borderId="12" xfId="0" applyNumberFormat="1" applyFont="1" applyBorder="1" applyAlignment="1" applyProtection="1">
      <alignment horizontal="left" vertical="center" wrapText="1"/>
      <protection locked="0"/>
    </xf>
    <xf numFmtId="0" fontId="0" fillId="0" borderId="12" xfId="0" applyBorder="1" applyAlignment="1">
      <alignment horizontal="left" vertical="center" wrapText="1"/>
    </xf>
    <xf numFmtId="0" fontId="6" fillId="0" borderId="7"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0" fillId="0" borderId="9" xfId="0" applyBorder="1" applyAlignment="1">
      <alignment horizontal="left" vertical="center" wrapText="1"/>
    </xf>
    <xf numFmtId="0" fontId="0" fillId="0" borderId="32" xfId="0" applyBorder="1" applyAlignment="1">
      <alignment horizontal="left" vertical="center" wrapText="1"/>
    </xf>
    <xf numFmtId="0" fontId="0" fillId="0" borderId="10" xfId="0" applyBorder="1" applyAlignment="1">
      <alignment horizontal="left" vertical="center" wrapText="1"/>
    </xf>
    <xf numFmtId="164" fontId="6" fillId="0" borderId="11" xfId="0" applyNumberFormat="1" applyFont="1" applyFill="1" applyBorder="1" applyAlignment="1" applyProtection="1">
      <alignment horizontal="center" vertical="center" wrapText="1"/>
      <protection locked="0"/>
    </xf>
    <xf numFmtId="0" fontId="0" fillId="0" borderId="12" xfId="0" applyFill="1" applyBorder="1" applyAlignment="1">
      <alignment horizontal="center" vertical="center" wrapText="1"/>
    </xf>
    <xf numFmtId="165" fontId="17" fillId="0" borderId="11"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left" vertical="center" wrapText="1"/>
      <protection locked="0"/>
    </xf>
    <xf numFmtId="0" fontId="0" fillId="0" borderId="12" xfId="0" applyFill="1" applyBorder="1" applyAlignment="1">
      <alignment horizontal="left" vertical="center" wrapText="1"/>
    </xf>
    <xf numFmtId="166" fontId="6" fillId="0" borderId="11" xfId="0" applyNumberFormat="1" applyFont="1" applyFill="1" applyBorder="1" applyAlignment="1" applyProtection="1">
      <alignment horizontal="left" vertical="center" wrapText="1"/>
      <protection locked="0" hidden="1"/>
    </xf>
    <xf numFmtId="166" fontId="6" fillId="0" borderId="12" xfId="0" applyNumberFormat="1" applyFont="1" applyFill="1" applyBorder="1" applyAlignment="1" applyProtection="1">
      <alignment horizontal="left" vertical="center" wrapText="1"/>
      <protection locked="0" hidden="1"/>
    </xf>
    <xf numFmtId="0" fontId="10" fillId="4" borderId="3"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8" fillId="0" borderId="3" xfId="0" applyFont="1" applyBorder="1" applyAlignment="1" applyProtection="1">
      <alignment horizontal="left" vertical="center" wrapText="1"/>
    </xf>
    <xf numFmtId="0" fontId="8" fillId="2" borderId="3"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14" fontId="8" fillId="0" borderId="3" xfId="0" applyNumberFormat="1" applyFont="1" applyBorder="1" applyAlignment="1" applyProtection="1">
      <alignment horizontal="left" vertical="center" wrapText="1"/>
    </xf>
    <xf numFmtId="0" fontId="8" fillId="0" borderId="3" xfId="0" applyFont="1" applyBorder="1" applyAlignment="1" applyProtection="1">
      <alignment horizontal="justify" vertical="center" wrapText="1"/>
    </xf>
    <xf numFmtId="0" fontId="14" fillId="0" borderId="3" xfId="0" applyFont="1" applyBorder="1" applyAlignment="1" applyProtection="1">
      <alignment horizontal="left" vertical="center" wrapText="1"/>
    </xf>
    <xf numFmtId="0" fontId="8" fillId="0" borderId="3" xfId="0" applyFont="1" applyBorder="1" applyAlignment="1" applyProtection="1">
      <alignment horizontal="center" vertical="center" wrapText="1"/>
    </xf>
    <xf numFmtId="0" fontId="8" fillId="0" borderId="0" xfId="0" applyFont="1" applyAlignment="1" applyProtection="1">
      <alignment horizontal="left" vertical="center" wrapText="1"/>
      <protection locked="0"/>
    </xf>
    <xf numFmtId="0" fontId="9" fillId="5" borderId="3" xfId="0" applyFont="1" applyFill="1" applyBorder="1" applyAlignment="1" applyProtection="1">
      <alignment horizontal="center" vertical="center" wrapText="1"/>
    </xf>
    <xf numFmtId="0" fontId="8" fillId="0" borderId="3" xfId="0" applyFont="1" applyBorder="1" applyAlignment="1" applyProtection="1">
      <alignment horizontal="left" vertical="top" wrapText="1"/>
    </xf>
    <xf numFmtId="0" fontId="6" fillId="0" borderId="4" xfId="0" applyNumberFormat="1" applyFont="1" applyFill="1" applyBorder="1" applyAlignment="1" applyProtection="1">
      <alignment horizontal="left" vertical="center" wrapText="1"/>
      <protection locked="0"/>
    </xf>
    <xf numFmtId="0" fontId="6" fillId="0" borderId="5" xfId="0" applyNumberFormat="1" applyFont="1" applyFill="1" applyBorder="1" applyAlignment="1" applyProtection="1">
      <alignment horizontal="left" vertical="center" wrapText="1"/>
      <protection locked="0"/>
    </xf>
    <xf numFmtId="0" fontId="6" fillId="0" borderId="6" xfId="0" applyNumberFormat="1" applyFont="1" applyFill="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hidden="1"/>
    </xf>
    <xf numFmtId="0" fontId="6" fillId="0" borderId="5" xfId="0" applyFont="1" applyBorder="1" applyAlignment="1" applyProtection="1">
      <alignment horizontal="left" vertical="center" wrapText="1"/>
      <protection locked="0" hidden="1"/>
    </xf>
    <xf numFmtId="0" fontId="6" fillId="0" borderId="6" xfId="0" applyFont="1" applyBorder="1" applyAlignment="1" applyProtection="1">
      <alignment horizontal="left" vertical="center" wrapText="1"/>
      <protection locked="0" hidden="1"/>
    </xf>
    <xf numFmtId="0" fontId="6" fillId="0" borderId="4" xfId="0" applyFont="1" applyFill="1" applyBorder="1" applyAlignment="1" applyProtection="1">
      <alignment horizontal="left" vertical="center" wrapText="1"/>
      <protection locked="0" hidden="1"/>
    </xf>
    <xf numFmtId="0" fontId="6" fillId="0" borderId="5" xfId="0" applyFont="1" applyFill="1" applyBorder="1" applyAlignment="1" applyProtection="1">
      <alignment horizontal="left" vertical="center" wrapText="1"/>
      <protection locked="0" hidden="1"/>
    </xf>
    <xf numFmtId="0" fontId="6" fillId="0" borderId="6" xfId="0" applyFont="1" applyFill="1" applyBorder="1" applyAlignment="1" applyProtection="1">
      <alignment horizontal="left" vertical="center" wrapText="1"/>
      <protection locked="0" hidden="1"/>
    </xf>
    <xf numFmtId="0" fontId="3" fillId="7" borderId="18" xfId="0" applyFont="1" applyFill="1" applyBorder="1" applyAlignment="1" applyProtection="1">
      <alignment horizontal="center" vertical="center" wrapText="1"/>
    </xf>
    <xf numFmtId="0" fontId="3" fillId="7" borderId="23"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16" fillId="7" borderId="4" xfId="0" applyFont="1" applyFill="1" applyBorder="1" applyAlignment="1" applyProtection="1">
      <alignment horizontal="center" vertical="center" wrapText="1"/>
    </xf>
    <xf numFmtId="0" fontId="16" fillId="7" borderId="5" xfId="0" applyFont="1" applyFill="1" applyBorder="1" applyAlignment="1" applyProtection="1">
      <alignment horizontal="center" vertical="center" wrapText="1"/>
    </xf>
    <xf numFmtId="0" fontId="16" fillId="7" borderId="6" xfId="0" applyFont="1" applyFill="1" applyBorder="1" applyAlignment="1" applyProtection="1">
      <alignment horizontal="center" vertical="center" wrapText="1"/>
    </xf>
    <xf numFmtId="0" fontId="13" fillId="8" borderId="4" xfId="0" applyFont="1" applyFill="1" applyBorder="1" applyAlignment="1" applyProtection="1">
      <alignment horizontal="center" vertical="center" wrapText="1"/>
    </xf>
    <xf numFmtId="0" fontId="13" fillId="8" borderId="5" xfId="0" applyFont="1" applyFill="1" applyBorder="1" applyAlignment="1" applyProtection="1">
      <alignment horizontal="center" vertical="center" wrapText="1"/>
    </xf>
    <xf numFmtId="0" fontId="13" fillId="8" borderId="6"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cellXfs>
  <cellStyles count="1">
    <cellStyle name="Normal" xfId="0" builtinId="0"/>
  </cellStyles>
  <dxfs count="4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4E0F2"/>
      <color rgb="FFB0F7F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42332</xdr:colOff>
      <xdr:row>0</xdr:row>
      <xdr:rowOff>190499</xdr:rowOff>
    </xdr:from>
    <xdr:ext cx="2416735" cy="512226"/>
    <xdr:pic>
      <xdr:nvPicPr>
        <xdr:cNvPr id="11" name="Imagen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cstate="print"/>
        <a:stretch>
          <a:fillRect/>
        </a:stretch>
      </xdr:blipFill>
      <xdr:spPr>
        <a:xfrm>
          <a:off x="42332" y="190499"/>
          <a:ext cx="2416735" cy="51222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24</xdr:col>
      <xdr:colOff>359834</xdr:colOff>
      <xdr:row>0</xdr:row>
      <xdr:rowOff>169333</xdr:rowOff>
    </xdr:from>
    <xdr:ext cx="2416735" cy="512226"/>
    <xdr:pic>
      <xdr:nvPicPr>
        <xdr:cNvPr id="5" name="Imagen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stretch>
          <a:fillRect/>
        </a:stretch>
      </xdr:blipFill>
      <xdr:spPr>
        <a:xfrm>
          <a:off x="37250159" y="169333"/>
          <a:ext cx="2416735" cy="512226"/>
        </a:xfrm>
        <a:prstGeom prst="rect">
          <a:avLst/>
        </a:prstGeom>
      </xdr:spPr>
    </xdr:pic>
    <xdr:clientData/>
  </xdr:oneCellAnchor>
  <xdr:oneCellAnchor>
    <xdr:from>
      <xdr:col>0</xdr:col>
      <xdr:colOff>639810</xdr:colOff>
      <xdr:row>0</xdr:row>
      <xdr:rowOff>199158</xdr:rowOff>
    </xdr:from>
    <xdr:ext cx="2416735" cy="512226"/>
    <xdr:pic>
      <xdr:nvPicPr>
        <xdr:cNvPr id="6" name="Imagen 2">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stretch>
          <a:fillRect/>
        </a:stretch>
      </xdr:blipFill>
      <xdr:spPr>
        <a:xfrm>
          <a:off x="639810" y="199158"/>
          <a:ext cx="2416735" cy="51222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3"/>
  <sheetViews>
    <sheetView zoomScale="115" zoomScaleNormal="115" zoomScaleSheetLayoutView="55" workbookViewId="0">
      <pane ySplit="4" topLeftCell="A19" activePane="bottomLeft" state="frozen"/>
      <selection activeCell="C14" sqref="C14"/>
      <selection pane="bottomLeft" activeCell="A19" sqref="A19"/>
    </sheetView>
  </sheetViews>
  <sheetFormatPr baseColWidth="10" defaultColWidth="11.42578125" defaultRowHeight="11.25" x14ac:dyDescent="0.2"/>
  <cols>
    <col min="1" max="1" width="38" style="75" customWidth="1"/>
    <col min="2" max="2" width="32.7109375" style="75" customWidth="1"/>
    <col min="3" max="3" width="32.42578125" style="75" customWidth="1"/>
    <col min="4" max="4" width="72.42578125" style="2" customWidth="1"/>
    <col min="5" max="5" width="19.7109375" style="2" customWidth="1"/>
    <col min="6" max="7" width="25.42578125" style="2" customWidth="1"/>
    <col min="8" max="8" width="20.28515625" style="2" hidden="1" customWidth="1"/>
    <col min="9" max="9" width="20.42578125" style="2" customWidth="1"/>
    <col min="10" max="10" width="20.42578125" style="2" hidden="1" customWidth="1"/>
    <col min="11" max="11" width="13.42578125" style="2" hidden="1" customWidth="1"/>
    <col min="12" max="12" width="17.140625" style="2" hidden="1" customWidth="1"/>
    <col min="13" max="14" width="20.42578125" style="2" hidden="1" customWidth="1"/>
    <col min="15" max="15" width="41" style="2" hidden="1" customWidth="1"/>
    <col min="16" max="16" width="20.42578125" style="2" hidden="1" customWidth="1"/>
    <col min="17" max="17" width="22.85546875" style="2" hidden="1" customWidth="1"/>
    <col min="18" max="18" width="20.42578125" style="2" hidden="1" customWidth="1"/>
    <col min="19" max="19" width="15.140625" style="2" hidden="1" customWidth="1"/>
    <col min="20" max="20" width="15.28515625" style="2" hidden="1" customWidth="1"/>
    <col min="21" max="23" width="20.42578125" style="2" hidden="1" customWidth="1"/>
    <col min="24" max="24" width="26.85546875" style="2" hidden="1" customWidth="1"/>
    <col min="25" max="25" width="33.85546875" style="2" hidden="1" customWidth="1"/>
    <col min="26" max="26" width="40.140625" style="2" hidden="1" customWidth="1"/>
    <col min="27" max="28" width="26" style="2" hidden="1" customWidth="1"/>
    <col min="29" max="16384" width="11.42578125" style="2"/>
  </cols>
  <sheetData>
    <row r="1" spans="1:28" s="1" customFormat="1" ht="16.5" customHeight="1" x14ac:dyDescent="0.25">
      <c r="A1" s="8"/>
      <c r="B1" s="7"/>
      <c r="C1" s="7"/>
      <c r="D1" s="7"/>
      <c r="E1" s="7"/>
      <c r="F1" s="64"/>
      <c r="G1" s="65"/>
      <c r="H1" s="65"/>
      <c r="I1" s="3"/>
      <c r="J1" s="3"/>
      <c r="K1" s="3"/>
      <c r="L1" s="3"/>
      <c r="M1" s="3"/>
      <c r="N1" s="3"/>
      <c r="O1" s="3"/>
      <c r="P1" s="3"/>
      <c r="Q1" s="3"/>
      <c r="R1" s="3"/>
      <c r="S1" s="3"/>
      <c r="T1" s="3"/>
      <c r="U1" s="3"/>
      <c r="V1" s="3"/>
      <c r="W1" s="3"/>
      <c r="X1" s="3"/>
      <c r="Y1" s="3"/>
      <c r="Z1" s="3"/>
      <c r="AA1" s="3"/>
      <c r="AB1" s="3"/>
    </row>
    <row r="2" spans="1:28" s="1" customFormat="1" ht="36.75" customHeight="1" x14ac:dyDescent="0.25">
      <c r="A2" s="137" t="s">
        <v>118</v>
      </c>
      <c r="B2" s="138"/>
      <c r="C2" s="138"/>
      <c r="D2" s="138"/>
      <c r="E2" s="138"/>
      <c r="F2" s="138"/>
      <c r="G2" s="138"/>
      <c r="H2" s="138"/>
      <c r="I2" s="139"/>
      <c r="J2" s="124" t="s">
        <v>94</v>
      </c>
      <c r="K2" s="124"/>
      <c r="L2" s="124"/>
      <c r="M2" s="124"/>
      <c r="N2" s="124"/>
      <c r="O2" s="125"/>
      <c r="P2" s="126" t="s">
        <v>95</v>
      </c>
      <c r="Q2" s="127"/>
      <c r="R2" s="127"/>
      <c r="S2" s="127"/>
      <c r="T2" s="127"/>
      <c r="U2" s="127"/>
      <c r="V2" s="127"/>
      <c r="W2" s="127"/>
      <c r="X2" s="127"/>
      <c r="Y2" s="127"/>
      <c r="Z2" s="127"/>
      <c r="AA2" s="127"/>
      <c r="AB2" s="128"/>
    </row>
    <row r="3" spans="1:28" s="1" customFormat="1" ht="49.5" customHeight="1" x14ac:dyDescent="0.25">
      <c r="A3" s="129" t="s">
        <v>114</v>
      </c>
      <c r="B3" s="130" t="s">
        <v>115</v>
      </c>
      <c r="C3" s="129" t="s">
        <v>87</v>
      </c>
      <c r="D3" s="135" t="s">
        <v>88</v>
      </c>
      <c r="E3" s="129" t="s">
        <v>116</v>
      </c>
      <c r="F3" s="132" t="s">
        <v>117</v>
      </c>
      <c r="G3" s="133" t="s">
        <v>113</v>
      </c>
      <c r="H3" s="133" t="s">
        <v>89</v>
      </c>
      <c r="I3" s="133" t="s">
        <v>76</v>
      </c>
      <c r="J3" s="114" t="s">
        <v>131</v>
      </c>
      <c r="K3" s="114" t="s">
        <v>75</v>
      </c>
      <c r="L3" s="114" t="s">
        <v>71</v>
      </c>
      <c r="M3" s="120" t="s">
        <v>105</v>
      </c>
      <c r="N3" s="121"/>
      <c r="O3" s="122"/>
      <c r="P3" s="123" t="s">
        <v>119</v>
      </c>
      <c r="Q3" s="123"/>
      <c r="R3" s="123" t="s">
        <v>74</v>
      </c>
      <c r="S3" s="123" t="s">
        <v>123</v>
      </c>
      <c r="T3" s="123" t="s">
        <v>72</v>
      </c>
      <c r="U3" s="123" t="s">
        <v>91</v>
      </c>
      <c r="V3" s="123" t="s">
        <v>103</v>
      </c>
      <c r="W3" s="123" t="s">
        <v>92</v>
      </c>
      <c r="X3" s="123" t="s">
        <v>99</v>
      </c>
      <c r="Y3" s="123" t="s">
        <v>100</v>
      </c>
      <c r="Z3" s="123" t="s">
        <v>98</v>
      </c>
      <c r="AA3" s="116" t="s">
        <v>73</v>
      </c>
      <c r="AB3" s="117"/>
    </row>
    <row r="4" spans="1:28" s="1" customFormat="1" ht="77.25" customHeight="1" x14ac:dyDescent="0.25">
      <c r="A4" s="129"/>
      <c r="B4" s="131"/>
      <c r="C4" s="129"/>
      <c r="D4" s="136"/>
      <c r="E4" s="129"/>
      <c r="F4" s="132"/>
      <c r="G4" s="134"/>
      <c r="H4" s="134"/>
      <c r="I4" s="134"/>
      <c r="J4" s="115"/>
      <c r="K4" s="115"/>
      <c r="L4" s="115"/>
      <c r="M4" s="66" t="s">
        <v>129</v>
      </c>
      <c r="N4" s="67" t="s">
        <v>107</v>
      </c>
      <c r="O4" s="66" t="s">
        <v>90</v>
      </c>
      <c r="P4" s="68" t="s">
        <v>120</v>
      </c>
      <c r="Q4" s="68" t="s">
        <v>175</v>
      </c>
      <c r="R4" s="123"/>
      <c r="S4" s="123"/>
      <c r="T4" s="123"/>
      <c r="U4" s="123"/>
      <c r="V4" s="123"/>
      <c r="W4" s="123"/>
      <c r="X4" s="123"/>
      <c r="Y4" s="123"/>
      <c r="Z4" s="123"/>
      <c r="AA4" s="118"/>
      <c r="AB4" s="119"/>
    </row>
    <row r="5" spans="1:28" s="99" customFormat="1" ht="119.25" customHeight="1" x14ac:dyDescent="0.2">
      <c r="A5" s="106" t="str">
        <f>Datos_1!$B$12</f>
        <v>Dirección de Inclusión Productiva</v>
      </c>
      <c r="B5" s="107" t="str">
        <f>Datos_1!$O$29</f>
        <v>GIT Atención Integral con Enfoque Diferencial</v>
      </c>
      <c r="C5" s="107" t="str">
        <f>Datos_1!$O$30</f>
        <v>Concertación con las autoridades étnicas - IRACA</v>
      </c>
      <c r="D5" s="108" t="s">
        <v>269</v>
      </c>
      <c r="E5" s="109" t="s">
        <v>270</v>
      </c>
      <c r="F5" s="106" t="s">
        <v>137</v>
      </c>
      <c r="G5" s="106" t="s">
        <v>137</v>
      </c>
      <c r="H5" s="9"/>
      <c r="I5" s="110" t="s">
        <v>157</v>
      </c>
      <c r="J5" s="51"/>
      <c r="K5" s="94"/>
      <c r="L5" s="51"/>
      <c r="M5" s="95"/>
      <c r="N5" s="95"/>
      <c r="O5" s="51"/>
      <c r="P5" s="96"/>
      <c r="Q5" s="96"/>
      <c r="R5" s="95"/>
      <c r="S5" s="97"/>
      <c r="T5" s="97"/>
      <c r="U5" s="51"/>
      <c r="V5" s="51"/>
      <c r="W5" s="51"/>
      <c r="X5" s="51"/>
      <c r="Y5" s="51"/>
      <c r="Z5" s="98"/>
      <c r="AA5" s="112"/>
      <c r="AB5" s="113"/>
    </row>
    <row r="6" spans="1:28" ht="70.5" customHeight="1" x14ac:dyDescent="0.2">
      <c r="A6" s="106" t="str">
        <f>Datos_1!$B$12</f>
        <v>Dirección de Inclusión Productiva</v>
      </c>
      <c r="B6" s="107" t="str">
        <f>Datos_1!$O$29</f>
        <v>GIT Atención Integral con Enfoque Diferencial</v>
      </c>
      <c r="C6" s="107" t="str">
        <f>Datos_1!$O$31</f>
        <v>Comités de control social - IRACA</v>
      </c>
      <c r="D6" s="108" t="s">
        <v>272</v>
      </c>
      <c r="E6" s="109" t="s">
        <v>155</v>
      </c>
      <c r="F6" s="106" t="s">
        <v>138</v>
      </c>
      <c r="G6" s="106" t="s">
        <v>139</v>
      </c>
      <c r="H6" s="9"/>
      <c r="I6" s="110" t="s">
        <v>157</v>
      </c>
      <c r="J6" s="4"/>
      <c r="K6" s="5"/>
      <c r="L6" s="4"/>
      <c r="M6" s="70"/>
      <c r="N6" s="70"/>
      <c r="O6" s="4"/>
      <c r="P6" s="69"/>
      <c r="Q6" s="69"/>
      <c r="R6" s="70"/>
      <c r="S6" s="71"/>
      <c r="T6" s="71"/>
      <c r="U6" s="4"/>
      <c r="V6" s="4"/>
      <c r="W6" s="4"/>
      <c r="X6" s="4"/>
      <c r="Y6" s="4"/>
      <c r="Z6" s="6"/>
      <c r="AA6" s="112"/>
      <c r="AB6" s="113"/>
    </row>
    <row r="7" spans="1:28" ht="61.5" customHeight="1" x14ac:dyDescent="0.2">
      <c r="A7" s="106" t="str">
        <f>Datos_1!$B$12</f>
        <v>Dirección de Inclusión Productiva</v>
      </c>
      <c r="B7" s="107" t="str">
        <f>Datos_1!$O$29</f>
        <v>GIT Atención Integral con Enfoque Diferencial</v>
      </c>
      <c r="C7" s="107" t="str">
        <f>Datos_1!$O$33</f>
        <v>Valoración participativa de la intervención - IRACA</v>
      </c>
      <c r="D7" s="108" t="s">
        <v>274</v>
      </c>
      <c r="E7" s="109" t="s">
        <v>86</v>
      </c>
      <c r="F7" s="106" t="s">
        <v>137</v>
      </c>
      <c r="G7" s="106" t="s">
        <v>137</v>
      </c>
      <c r="H7" s="9"/>
      <c r="I7" s="110" t="s">
        <v>140</v>
      </c>
      <c r="J7" s="4"/>
      <c r="K7" s="5"/>
      <c r="L7" s="4"/>
      <c r="M7" s="70"/>
      <c r="N7" s="70"/>
      <c r="O7" s="4"/>
      <c r="P7" s="69"/>
      <c r="Q7" s="69"/>
      <c r="R7" s="70"/>
      <c r="S7" s="71"/>
      <c r="T7" s="71"/>
      <c r="U7" s="4"/>
      <c r="V7" s="4"/>
      <c r="W7" s="4"/>
      <c r="X7" s="4"/>
      <c r="Y7" s="4"/>
      <c r="Z7" s="6"/>
      <c r="AA7" s="112"/>
      <c r="AB7" s="113"/>
    </row>
    <row r="8" spans="1:28" ht="72" customHeight="1" x14ac:dyDescent="0.2">
      <c r="A8" s="106" t="str">
        <f>Datos_1!$B$12</f>
        <v>Dirección de Inclusión Productiva</v>
      </c>
      <c r="B8" s="107" t="str">
        <f>Datos_1!$O$29</f>
        <v>GIT Atención Integral con Enfoque Diferencial</v>
      </c>
      <c r="C8" s="107" t="str">
        <f>Datos_1!$O$32</f>
        <v>Encuesta de satisfacción - IRACA</v>
      </c>
      <c r="D8" s="108" t="s">
        <v>301</v>
      </c>
      <c r="E8" s="109" t="s">
        <v>86</v>
      </c>
      <c r="F8" s="106" t="s">
        <v>137</v>
      </c>
      <c r="G8" s="106" t="s">
        <v>137</v>
      </c>
      <c r="H8" s="9"/>
      <c r="I8" s="110" t="s">
        <v>140</v>
      </c>
      <c r="J8" s="4"/>
      <c r="K8" s="5"/>
      <c r="L8" s="4"/>
      <c r="M8" s="70"/>
      <c r="N8" s="70"/>
      <c r="O8" s="4"/>
      <c r="P8" s="69"/>
      <c r="Q8" s="69"/>
      <c r="R8" s="70"/>
      <c r="S8" s="71"/>
      <c r="T8" s="71"/>
      <c r="U8" s="4"/>
      <c r="V8" s="4"/>
      <c r="W8" s="4"/>
      <c r="X8" s="4"/>
      <c r="Y8" s="4"/>
      <c r="Z8" s="6"/>
      <c r="AA8" s="112"/>
      <c r="AB8" s="113"/>
    </row>
    <row r="9" spans="1:28" ht="62.25" customHeight="1" x14ac:dyDescent="0.2">
      <c r="A9" s="106" t="str">
        <f>Datos_1!$B$12</f>
        <v>Dirección de Inclusión Productiva</v>
      </c>
      <c r="B9" s="107" t="str">
        <f>Datos_1!$I$29</f>
        <v>GIT Intervenciones Rurales Integrales</v>
      </c>
      <c r="C9" s="107" t="str">
        <f>Datos_1!$I$30</f>
        <v>Reunión de socialización y seguimiento del  programa  Familias en su Tierra-FEST</v>
      </c>
      <c r="D9" s="108" t="s">
        <v>299</v>
      </c>
      <c r="E9" s="109" t="s">
        <v>155</v>
      </c>
      <c r="F9" s="106" t="s">
        <v>138</v>
      </c>
      <c r="G9" s="106" t="s">
        <v>141</v>
      </c>
      <c r="H9" s="9"/>
      <c r="I9" s="110" t="s">
        <v>158</v>
      </c>
      <c r="J9" s="4"/>
      <c r="K9" s="5"/>
      <c r="L9" s="4"/>
      <c r="M9" s="70"/>
      <c r="N9" s="70"/>
      <c r="O9" s="4"/>
      <c r="P9" s="69"/>
      <c r="Q9" s="69"/>
      <c r="R9" s="70"/>
      <c r="S9" s="71"/>
      <c r="T9" s="71"/>
      <c r="U9" s="4"/>
      <c r="V9" s="4"/>
      <c r="W9" s="4"/>
      <c r="X9" s="4"/>
      <c r="Y9" s="4"/>
      <c r="Z9" s="6"/>
      <c r="AA9" s="112"/>
      <c r="AB9" s="113"/>
    </row>
    <row r="10" spans="1:28" ht="56.25" customHeight="1" x14ac:dyDescent="0.2">
      <c r="A10" s="106" t="str">
        <f>Datos_1!$B$12</f>
        <v>Dirección de Inclusión Productiva</v>
      </c>
      <c r="B10" s="107" t="str">
        <f>Datos_1!$I$29</f>
        <v>GIT Intervenciones Rurales Integrales</v>
      </c>
      <c r="C10" s="107" t="str">
        <f>Datos_1!$I$31</f>
        <v>Jornada de microfocalización - FEST</v>
      </c>
      <c r="D10" s="108" t="s">
        <v>302</v>
      </c>
      <c r="E10" s="109" t="s">
        <v>154</v>
      </c>
      <c r="F10" s="106" t="s">
        <v>138</v>
      </c>
      <c r="G10" s="106" t="s">
        <v>142</v>
      </c>
      <c r="H10" s="9"/>
      <c r="I10" s="110" t="s">
        <v>159</v>
      </c>
      <c r="J10" s="4"/>
      <c r="K10" s="5"/>
      <c r="L10" s="4"/>
      <c r="M10" s="70"/>
      <c r="N10" s="70"/>
      <c r="O10" s="4"/>
      <c r="P10" s="69"/>
      <c r="Q10" s="69"/>
      <c r="R10" s="70"/>
      <c r="S10" s="71"/>
      <c r="T10" s="71"/>
      <c r="U10" s="4"/>
      <c r="V10" s="4"/>
      <c r="W10" s="4"/>
      <c r="X10" s="4"/>
      <c r="Y10" s="4"/>
      <c r="Z10" s="6"/>
      <c r="AA10" s="112"/>
      <c r="AB10" s="113"/>
    </row>
    <row r="11" spans="1:28" ht="58.5" customHeight="1" x14ac:dyDescent="0.2">
      <c r="A11" s="106" t="str">
        <f>Datos_1!$B$12</f>
        <v>Dirección de Inclusión Productiva</v>
      </c>
      <c r="B11" s="107" t="str">
        <f>Datos_1!$I$29</f>
        <v>GIT Intervenciones Rurales Integrales</v>
      </c>
      <c r="C11" s="107" t="str">
        <f>Datos_1!$I$32</f>
        <v>Reunión de seguimiento y articulación - FEST</v>
      </c>
      <c r="D11" s="108" t="s">
        <v>143</v>
      </c>
      <c r="E11" s="109" t="s">
        <v>153</v>
      </c>
      <c r="F11" s="106" t="s">
        <v>138</v>
      </c>
      <c r="G11" s="106" t="s">
        <v>142</v>
      </c>
      <c r="H11" s="9"/>
      <c r="I11" s="110" t="s">
        <v>159</v>
      </c>
      <c r="J11" s="4"/>
      <c r="K11" s="5"/>
      <c r="L11" s="4"/>
      <c r="M11" s="70"/>
      <c r="N11" s="70"/>
      <c r="O11" s="4"/>
      <c r="P11" s="69"/>
      <c r="Q11" s="69"/>
      <c r="R11" s="70"/>
      <c r="S11" s="71"/>
      <c r="T11" s="71"/>
      <c r="U11" s="4"/>
      <c r="V11" s="4"/>
      <c r="W11" s="4"/>
      <c r="X11" s="4"/>
      <c r="Y11" s="4"/>
      <c r="Z11" s="6"/>
      <c r="AA11" s="112"/>
      <c r="AB11" s="113"/>
    </row>
    <row r="12" spans="1:28" ht="157.5" x14ac:dyDescent="0.2">
      <c r="A12" s="106" t="str">
        <f>Datos_1!$B$12</f>
        <v>Dirección de Inclusión Productiva</v>
      </c>
      <c r="B12" s="107" t="str">
        <f>Datos_1!$K$29</f>
        <v>GIT Seguridad Alimentaria</v>
      </c>
      <c r="C12" s="107" t="str">
        <f>Datos_1!$K$30</f>
        <v>Jornada de participación ciudadana y control social</v>
      </c>
      <c r="D12" s="108" t="s">
        <v>276</v>
      </c>
      <c r="E12" s="109" t="s">
        <v>84</v>
      </c>
      <c r="F12" s="106" t="s">
        <v>137</v>
      </c>
      <c r="G12" s="106" t="s">
        <v>137</v>
      </c>
      <c r="H12" s="9"/>
      <c r="I12" s="110" t="s">
        <v>140</v>
      </c>
      <c r="J12" s="4"/>
      <c r="K12" s="5"/>
      <c r="L12" s="4"/>
      <c r="M12" s="70"/>
      <c r="N12" s="70"/>
      <c r="O12" s="4"/>
      <c r="P12" s="69"/>
      <c r="Q12" s="69"/>
      <c r="R12" s="70"/>
      <c r="S12" s="71"/>
      <c r="T12" s="71"/>
      <c r="U12" s="4"/>
      <c r="V12" s="4"/>
      <c r="W12" s="4"/>
      <c r="X12" s="4"/>
      <c r="Y12" s="4"/>
      <c r="Z12" s="6"/>
      <c r="AA12" s="112"/>
      <c r="AB12" s="113"/>
    </row>
    <row r="13" spans="1:28" ht="67.5" x14ac:dyDescent="0.2">
      <c r="A13" s="106" t="str">
        <f>Datos_1!$B$12</f>
        <v>Dirección de Inclusión Productiva</v>
      </c>
      <c r="B13" s="107" t="str">
        <f>Datos_1!$K$29</f>
        <v>GIT Seguridad Alimentaria</v>
      </c>
      <c r="C13" s="107" t="str">
        <f>Datos_1!$K$31</f>
        <v>Planeación participativa para la SAN en espacios de articulación intersectorial</v>
      </c>
      <c r="D13" s="108" t="s">
        <v>147</v>
      </c>
      <c r="E13" s="109" t="s">
        <v>83</v>
      </c>
      <c r="F13" s="106" t="s">
        <v>137</v>
      </c>
      <c r="G13" s="106" t="s">
        <v>137</v>
      </c>
      <c r="H13" s="9"/>
      <c r="I13" s="110" t="s">
        <v>159</v>
      </c>
      <c r="J13" s="4"/>
      <c r="K13" s="5"/>
      <c r="L13" s="4"/>
      <c r="M13" s="70"/>
      <c r="N13" s="70"/>
      <c r="O13" s="4"/>
      <c r="P13" s="69"/>
      <c r="Q13" s="69"/>
      <c r="R13" s="70"/>
      <c r="S13" s="71"/>
      <c r="T13" s="71"/>
      <c r="U13" s="4"/>
      <c r="V13" s="4"/>
      <c r="W13" s="4"/>
      <c r="X13" s="4"/>
      <c r="Y13" s="4"/>
      <c r="Z13" s="6"/>
      <c r="AA13" s="112"/>
      <c r="AB13" s="113"/>
    </row>
    <row r="14" spans="1:28" ht="78.75" x14ac:dyDescent="0.2">
      <c r="A14" s="106" t="str">
        <f>Datos_1!$B$12</f>
        <v>Dirección de Inclusión Productiva</v>
      </c>
      <c r="B14" s="107" t="str">
        <f>Datos_1!$K$29</f>
        <v>GIT Seguridad Alimentaria</v>
      </c>
      <c r="C14" s="107" t="str">
        <f>Datos_1!$K$32</f>
        <v>Talleres de Participación Ciudadana en Seguridad Alimentaria y Nutricional</v>
      </c>
      <c r="D14" s="108" t="s">
        <v>176</v>
      </c>
      <c r="E14" s="109" t="s">
        <v>84</v>
      </c>
      <c r="F14" s="106" t="s">
        <v>137</v>
      </c>
      <c r="G14" s="106" t="s">
        <v>137</v>
      </c>
      <c r="H14" s="9"/>
      <c r="I14" s="110" t="s">
        <v>277</v>
      </c>
      <c r="J14" s="4"/>
      <c r="K14" s="5"/>
      <c r="L14" s="4"/>
      <c r="M14" s="70"/>
      <c r="N14" s="70"/>
      <c r="O14" s="4"/>
      <c r="P14" s="69"/>
      <c r="Q14" s="69"/>
      <c r="R14" s="70"/>
      <c r="S14" s="71"/>
      <c r="T14" s="71"/>
      <c r="U14" s="4"/>
      <c r="V14" s="4"/>
      <c r="W14" s="4"/>
      <c r="X14" s="4"/>
      <c r="Y14" s="4"/>
      <c r="Z14" s="6"/>
      <c r="AA14" s="112"/>
      <c r="AB14" s="113"/>
    </row>
    <row r="15" spans="1:28" ht="56.25" customHeight="1" x14ac:dyDescent="0.2">
      <c r="A15" s="89" t="str">
        <f>Datos_1!$J$3</f>
        <v>Subdirección de Transferencias Monetarias Condicionadas</v>
      </c>
      <c r="B15" s="90" t="str">
        <f>Datos_1!$J$5</f>
        <v>GIT Jóvenes en Acción</v>
      </c>
      <c r="C15" s="90" t="str">
        <f>GIT_Jóvenes_en_Acción</f>
        <v>Taller de participantes</v>
      </c>
      <c r="D15" s="91" t="s">
        <v>150</v>
      </c>
      <c r="E15" s="92" t="s">
        <v>84</v>
      </c>
      <c r="F15" s="89" t="s">
        <v>137</v>
      </c>
      <c r="G15" s="89" t="s">
        <v>137</v>
      </c>
      <c r="H15" s="9"/>
      <c r="I15" s="93" t="s">
        <v>151</v>
      </c>
      <c r="J15" s="4"/>
      <c r="K15" s="5"/>
      <c r="L15" s="4"/>
      <c r="M15" s="70"/>
      <c r="N15" s="70"/>
      <c r="O15" s="4"/>
      <c r="P15" s="69"/>
      <c r="Q15" s="69"/>
      <c r="R15" s="70"/>
      <c r="S15" s="71"/>
      <c r="T15" s="71"/>
      <c r="U15" s="4"/>
      <c r="V15" s="4"/>
      <c r="W15" s="4"/>
      <c r="X15" s="4"/>
      <c r="Y15" s="4"/>
      <c r="Z15" s="6"/>
      <c r="AA15" s="72"/>
      <c r="AB15" s="73"/>
    </row>
    <row r="16" spans="1:28" ht="90" x14ac:dyDescent="0.2">
      <c r="A16" s="89" t="str">
        <f>Datos_1!$B$9</f>
        <v>Dirección de Transferencias Monetarias</v>
      </c>
      <c r="B16" s="90" t="str">
        <f>Datos_1!$I$8</f>
        <v>GIT Territorios y Poblaciones</v>
      </c>
      <c r="C16" s="90" t="str">
        <f>Datos_1!$L$30</f>
        <v>Encuentro Pedagógico</v>
      </c>
      <c r="D16" s="91" t="s">
        <v>280</v>
      </c>
      <c r="E16" s="92" t="s">
        <v>248</v>
      </c>
      <c r="F16" s="89" t="s">
        <v>138</v>
      </c>
      <c r="G16" s="89" t="s">
        <v>152</v>
      </c>
      <c r="H16" s="9"/>
      <c r="I16" s="93" t="s">
        <v>278</v>
      </c>
      <c r="J16" s="4"/>
      <c r="K16" s="5"/>
      <c r="L16" s="4"/>
      <c r="M16" s="70"/>
      <c r="N16" s="70"/>
      <c r="O16" s="4"/>
      <c r="P16" s="69"/>
      <c r="Q16" s="69"/>
      <c r="R16" s="70"/>
      <c r="S16" s="71"/>
      <c r="T16" s="71"/>
      <c r="U16" s="4"/>
      <c r="V16" s="4"/>
      <c r="W16" s="4"/>
      <c r="X16" s="4"/>
      <c r="Y16" s="4"/>
      <c r="Z16" s="6"/>
      <c r="AA16" s="72"/>
      <c r="AB16" s="73"/>
    </row>
    <row r="17" spans="1:28" ht="123" customHeight="1" x14ac:dyDescent="0.2">
      <c r="A17" s="89" t="str">
        <f>Datos_1!$B$9</f>
        <v>Dirección de Transferencias Monetarias</v>
      </c>
      <c r="B17" s="90" t="str">
        <f>Datos_1!$I$8</f>
        <v>GIT Territorios y Poblaciones</v>
      </c>
      <c r="C17" s="90" t="str">
        <f>Datos_1!$L$31</f>
        <v>Comité Municipal de Líderes y lideresas-Líderes y lideresas Indígenas</v>
      </c>
      <c r="D17" s="91" t="s">
        <v>281</v>
      </c>
      <c r="E17" s="92" t="s">
        <v>156</v>
      </c>
      <c r="F17" s="89" t="s">
        <v>138</v>
      </c>
      <c r="G17" s="89" t="s">
        <v>282</v>
      </c>
      <c r="H17" s="9"/>
      <c r="I17" s="93" t="s">
        <v>160</v>
      </c>
      <c r="J17" s="4"/>
      <c r="K17" s="5"/>
      <c r="L17" s="4"/>
      <c r="M17" s="70"/>
      <c r="N17" s="70"/>
      <c r="O17" s="4"/>
      <c r="P17" s="69"/>
      <c r="Q17" s="69"/>
      <c r="R17" s="70"/>
      <c r="S17" s="71"/>
      <c r="T17" s="71"/>
      <c r="U17" s="4"/>
      <c r="V17" s="4"/>
      <c r="W17" s="4"/>
      <c r="X17" s="4"/>
      <c r="Y17" s="4"/>
      <c r="Z17" s="6"/>
      <c r="AA17" s="72"/>
      <c r="AB17" s="73"/>
    </row>
    <row r="18" spans="1:28" ht="67.5" x14ac:dyDescent="0.2">
      <c r="A18" s="89" t="str">
        <f>Datos_1!$B$9</f>
        <v>Dirección de Transferencias Monetarias</v>
      </c>
      <c r="B18" s="90" t="str">
        <f>Datos_1!$I$8</f>
        <v>GIT Territorios y Poblaciones</v>
      </c>
      <c r="C18" s="90" t="str">
        <f>Datos_1!$L$32</f>
        <v>Asambleas Municipales de elección y rendición de cuentas</v>
      </c>
      <c r="D18" s="91" t="s">
        <v>283</v>
      </c>
      <c r="E18" s="92" t="s">
        <v>284</v>
      </c>
      <c r="F18" s="89" t="s">
        <v>138</v>
      </c>
      <c r="G18" s="89" t="s">
        <v>285</v>
      </c>
      <c r="H18" s="9"/>
      <c r="I18" s="93" t="s">
        <v>286</v>
      </c>
      <c r="J18" s="4"/>
      <c r="K18" s="5"/>
      <c r="L18" s="4"/>
      <c r="M18" s="70"/>
      <c r="N18" s="70"/>
      <c r="O18" s="4"/>
      <c r="P18" s="69"/>
      <c r="Q18" s="69"/>
      <c r="R18" s="70"/>
      <c r="S18" s="71"/>
      <c r="T18" s="71"/>
      <c r="U18" s="4"/>
      <c r="V18" s="4"/>
      <c r="W18" s="4"/>
      <c r="X18" s="4"/>
      <c r="Y18" s="4"/>
      <c r="Z18" s="6"/>
      <c r="AA18" s="72"/>
      <c r="AB18" s="73"/>
    </row>
    <row r="19" spans="1:28" ht="101.25" x14ac:dyDescent="0.2">
      <c r="A19" s="89" t="str">
        <f>Datos_1!$B$9</f>
        <v>Dirección de Transferencias Monetarias</v>
      </c>
      <c r="B19" s="90" t="str">
        <f>Datos_1!$I$8</f>
        <v>GIT Territorios y Poblaciones</v>
      </c>
      <c r="C19" s="90" t="str">
        <f>Datos_1!$L$33</f>
        <v>Encuentros Regionales de Líderes, líderesas - Líderes y lideresas Indígenas</v>
      </c>
      <c r="D19" s="91" t="s">
        <v>288</v>
      </c>
      <c r="E19" s="92" t="s">
        <v>84</v>
      </c>
      <c r="F19" s="89" t="s">
        <v>137</v>
      </c>
      <c r="G19" s="89" t="s">
        <v>137</v>
      </c>
      <c r="H19" s="9"/>
      <c r="I19" s="93" t="s">
        <v>278</v>
      </c>
      <c r="J19" s="4"/>
      <c r="K19" s="5"/>
      <c r="L19" s="4"/>
      <c r="M19" s="70"/>
      <c r="N19" s="70"/>
      <c r="O19" s="4"/>
      <c r="P19" s="69"/>
      <c r="Q19" s="69"/>
      <c r="R19" s="70"/>
      <c r="S19" s="71"/>
      <c r="T19" s="71"/>
      <c r="U19" s="4"/>
      <c r="V19" s="4"/>
      <c r="W19" s="4"/>
      <c r="X19" s="4"/>
      <c r="Y19" s="4"/>
      <c r="Z19" s="6"/>
      <c r="AA19" s="72"/>
      <c r="AB19" s="73"/>
    </row>
    <row r="20" spans="1:28" ht="81" customHeight="1" x14ac:dyDescent="0.2">
      <c r="A20" s="89" t="str">
        <f>Datos_1!$B$9</f>
        <v>Dirección de Transferencias Monetarias</v>
      </c>
      <c r="B20" s="90" t="str">
        <f>Datos_1!$I$8</f>
        <v>GIT Territorios y Poblaciones</v>
      </c>
      <c r="C20" s="90" t="str">
        <f>Datos_1!$L$34</f>
        <v>Encuentro de Intercambio de Experiencias entre Líderes(as), Líderes(as) Indígenas y Líderes(as) NARP</v>
      </c>
      <c r="D20" s="91" t="s">
        <v>161</v>
      </c>
      <c r="E20" s="92" t="s">
        <v>84</v>
      </c>
      <c r="F20" s="89" t="s">
        <v>137</v>
      </c>
      <c r="G20" s="89" t="s">
        <v>137</v>
      </c>
      <c r="H20" s="9"/>
      <c r="I20" s="93" t="s">
        <v>278</v>
      </c>
      <c r="J20" s="4"/>
      <c r="K20" s="5"/>
      <c r="L20" s="4"/>
      <c r="M20" s="70"/>
      <c r="N20" s="70"/>
      <c r="O20" s="4"/>
      <c r="P20" s="69"/>
      <c r="Q20" s="69"/>
      <c r="R20" s="70"/>
      <c r="S20" s="71"/>
      <c r="T20" s="71"/>
      <c r="U20" s="4"/>
      <c r="V20" s="4"/>
      <c r="W20" s="4"/>
      <c r="X20" s="4"/>
      <c r="Y20" s="4"/>
      <c r="Z20" s="6"/>
      <c r="AA20" s="72"/>
      <c r="AB20" s="73"/>
    </row>
    <row r="21" spans="1:28" ht="90.75" customHeight="1" x14ac:dyDescent="0.2">
      <c r="A21" s="89" t="str">
        <f>Datos_1!$B$7</f>
        <v>Dirección de Gestión y Articulación de la Oferta Social</v>
      </c>
      <c r="B21" s="90" t="str">
        <f>Datos_1!$G$6</f>
        <v>GIT Innovación Social</v>
      </c>
      <c r="C21" s="90" t="str">
        <f>Datos_1!$H$30</f>
        <v>Entender el problema - Preguntar</v>
      </c>
      <c r="D21" s="91" t="s">
        <v>293</v>
      </c>
      <c r="E21" s="92" t="s">
        <v>82</v>
      </c>
      <c r="F21" s="89" t="s">
        <v>137</v>
      </c>
      <c r="G21" s="89" t="s">
        <v>137</v>
      </c>
      <c r="H21" s="9"/>
      <c r="I21" s="93" t="s">
        <v>140</v>
      </c>
      <c r="J21" s="4"/>
      <c r="K21" s="5"/>
      <c r="L21" s="4"/>
      <c r="M21" s="70"/>
      <c r="N21" s="70"/>
      <c r="O21" s="4"/>
      <c r="P21" s="69"/>
      <c r="Q21" s="69"/>
      <c r="R21" s="70"/>
      <c r="S21" s="71"/>
      <c r="T21" s="71"/>
      <c r="U21" s="4"/>
      <c r="V21" s="4"/>
      <c r="W21" s="4"/>
      <c r="X21" s="4"/>
      <c r="Y21" s="4"/>
      <c r="Z21" s="6"/>
      <c r="AA21" s="72"/>
      <c r="AB21" s="73"/>
    </row>
    <row r="22" spans="1:28" ht="97.5" customHeight="1" x14ac:dyDescent="0.2">
      <c r="A22" s="89" t="str">
        <f>Datos_1!$B$7</f>
        <v>Dirección de Gestión y Articulación de la Oferta Social</v>
      </c>
      <c r="B22" s="90" t="str">
        <f>Datos_1!$G$6</f>
        <v>GIT Innovación Social</v>
      </c>
      <c r="C22" s="90" t="str">
        <f>Datos_1!$H$31</f>
        <v>Generar alternativas de solución</v>
      </c>
      <c r="D22" s="91" t="s">
        <v>294</v>
      </c>
      <c r="E22" s="92" t="s">
        <v>83</v>
      </c>
      <c r="F22" s="89" t="s">
        <v>137</v>
      </c>
      <c r="G22" s="89" t="s">
        <v>137</v>
      </c>
      <c r="H22" s="9"/>
      <c r="I22" s="93" t="s">
        <v>240</v>
      </c>
      <c r="J22" s="4"/>
      <c r="K22" s="5"/>
      <c r="L22" s="4"/>
      <c r="M22" s="70"/>
      <c r="N22" s="70"/>
      <c r="O22" s="4"/>
      <c r="P22" s="69"/>
      <c r="Q22" s="69"/>
      <c r="R22" s="70"/>
      <c r="S22" s="71"/>
      <c r="T22" s="71"/>
      <c r="U22" s="4"/>
      <c r="V22" s="4"/>
      <c r="W22" s="4"/>
      <c r="X22" s="4"/>
      <c r="Y22" s="4"/>
      <c r="Z22" s="6"/>
      <c r="AA22" s="72"/>
      <c r="AB22" s="73"/>
    </row>
    <row r="23" spans="1:28" ht="115.5" customHeight="1" x14ac:dyDescent="0.2">
      <c r="A23" s="89" t="str">
        <f>Datos_1!$B$7</f>
        <v>Dirección de Gestión y Articulación de la Oferta Social</v>
      </c>
      <c r="B23" s="90" t="str">
        <f>Datos_1!$G$6</f>
        <v>GIT Innovación Social</v>
      </c>
      <c r="C23" s="90" t="str">
        <f>Datos_1!$H$32</f>
        <v>Primera puesta a prueba con comunidad</v>
      </c>
      <c r="D23" s="91" t="s">
        <v>295</v>
      </c>
      <c r="E23" s="92" t="s">
        <v>84</v>
      </c>
      <c r="F23" s="89" t="s">
        <v>137</v>
      </c>
      <c r="G23" s="89" t="s">
        <v>137</v>
      </c>
      <c r="H23" s="9"/>
      <c r="I23" s="93" t="s">
        <v>239</v>
      </c>
      <c r="J23" s="4"/>
      <c r="K23" s="5"/>
      <c r="L23" s="4"/>
      <c r="M23" s="70"/>
      <c r="N23" s="70"/>
      <c r="O23" s="4"/>
      <c r="P23" s="69"/>
      <c r="Q23" s="69"/>
      <c r="R23" s="70"/>
      <c r="S23" s="71"/>
      <c r="T23" s="71"/>
      <c r="U23" s="4"/>
      <c r="V23" s="4"/>
      <c r="W23" s="4"/>
      <c r="X23" s="4"/>
      <c r="Y23" s="4"/>
      <c r="Z23" s="6"/>
      <c r="AA23" s="72"/>
      <c r="AB23" s="73"/>
    </row>
    <row r="24" spans="1:28" ht="126.75" customHeight="1" x14ac:dyDescent="0.2">
      <c r="A24" s="89" t="str">
        <f>Datos_1!$B$7</f>
        <v>Dirección de Gestión y Articulación de la Oferta Social</v>
      </c>
      <c r="B24" s="90" t="str">
        <f>Datos_1!$G$6</f>
        <v>GIT Innovación Social</v>
      </c>
      <c r="C24" s="90" t="str">
        <f>Datos_1!$H$33</f>
        <v>Iteración, seguimiento y evaluación del prototipo</v>
      </c>
      <c r="D24" s="91" t="s">
        <v>296</v>
      </c>
      <c r="E24" s="92" t="s">
        <v>163</v>
      </c>
      <c r="F24" s="89" t="s">
        <v>137</v>
      </c>
      <c r="G24" s="89" t="s">
        <v>137</v>
      </c>
      <c r="H24" s="9"/>
      <c r="I24" s="93" t="s">
        <v>242</v>
      </c>
      <c r="J24" s="4"/>
      <c r="K24" s="5"/>
      <c r="L24" s="4"/>
      <c r="M24" s="70"/>
      <c r="N24" s="70"/>
      <c r="O24" s="4"/>
      <c r="P24" s="69"/>
      <c r="Q24" s="69"/>
      <c r="R24" s="70"/>
      <c r="S24" s="71"/>
      <c r="T24" s="71"/>
      <c r="U24" s="4"/>
      <c r="V24" s="4"/>
      <c r="W24" s="4"/>
      <c r="X24" s="4"/>
      <c r="Y24" s="4"/>
      <c r="Z24" s="6"/>
      <c r="AA24" s="72"/>
      <c r="AB24" s="73"/>
    </row>
    <row r="25" spans="1:28" ht="126.75" customHeight="1" x14ac:dyDescent="0.2">
      <c r="A25" s="89" t="str">
        <f>Datos_1!$B$13</f>
        <v>Dirección de Infraestructura Social y Hábitat</v>
      </c>
      <c r="B25" s="90" t="str">
        <f>Datos_1!$M$7</f>
        <v>GIT Infraestructura Social y Hábitat</v>
      </c>
      <c r="C25" s="90" t="str">
        <f>GIT_Infraestructura_Social_y_Hábitat</f>
        <v>Auditoría Visible</v>
      </c>
      <c r="D25" s="91" t="s">
        <v>369</v>
      </c>
      <c r="E25" s="92" t="s">
        <v>163</v>
      </c>
      <c r="F25" s="89" t="s">
        <v>137</v>
      </c>
      <c r="G25" s="89" t="s">
        <v>137</v>
      </c>
      <c r="H25" s="9"/>
      <c r="I25" s="93" t="s">
        <v>167</v>
      </c>
      <c r="J25" s="4"/>
      <c r="K25" s="5"/>
      <c r="L25" s="4"/>
      <c r="M25" s="70"/>
      <c r="N25" s="70"/>
      <c r="O25" s="4"/>
      <c r="P25" s="69"/>
      <c r="Q25" s="69"/>
      <c r="R25" s="70"/>
      <c r="S25" s="71"/>
      <c r="T25" s="71"/>
      <c r="U25" s="4"/>
      <c r="V25" s="4"/>
      <c r="W25" s="4"/>
      <c r="X25" s="4"/>
      <c r="Y25" s="4"/>
      <c r="Z25" s="6"/>
      <c r="AA25" s="72"/>
      <c r="AB25" s="73"/>
    </row>
    <row r="26" spans="1:28" ht="56.25" customHeight="1" x14ac:dyDescent="0.2">
      <c r="A26" s="89" t="str">
        <f>Datos_1!$B$5</f>
        <v>Oficina Asesora de Planeación</v>
      </c>
      <c r="B26" s="90" t="str">
        <f>Datos_1!$E$29</f>
        <v>GIT de Mejoramiento Continuo</v>
      </c>
      <c r="C26" s="90" t="str">
        <f>Datos_1!$E$30</f>
        <v>Formulación del Plan Anticorrupción y de Atención al Ciudadano</v>
      </c>
      <c r="D26" s="91" t="s">
        <v>264</v>
      </c>
      <c r="E26" s="92" t="s">
        <v>83</v>
      </c>
      <c r="F26" s="89" t="s">
        <v>137</v>
      </c>
      <c r="G26" s="89" t="s">
        <v>137</v>
      </c>
      <c r="H26" s="9"/>
      <c r="I26" s="93" t="s">
        <v>145</v>
      </c>
      <c r="J26" s="4"/>
      <c r="K26" s="5"/>
      <c r="L26" s="4"/>
      <c r="M26" s="70"/>
      <c r="N26" s="70"/>
      <c r="O26" s="4"/>
      <c r="P26" s="69"/>
      <c r="Q26" s="69"/>
      <c r="R26" s="70"/>
      <c r="S26" s="71"/>
      <c r="T26" s="71"/>
      <c r="U26" s="4"/>
      <c r="V26" s="4"/>
      <c r="W26" s="4"/>
      <c r="X26" s="4"/>
      <c r="Y26" s="4"/>
      <c r="Z26" s="6"/>
      <c r="AA26" s="72"/>
      <c r="AB26" s="73"/>
    </row>
    <row r="27" spans="1:28" ht="62.25" customHeight="1" x14ac:dyDescent="0.2">
      <c r="A27" s="89" t="str">
        <f>Datos_1!$B$5</f>
        <v>Oficina Asesora de Planeación</v>
      </c>
      <c r="B27" s="90" t="str">
        <f>Datos_1!$E$29</f>
        <v>GIT de Mejoramiento Continuo</v>
      </c>
      <c r="C27" s="90" t="str">
        <f>Datos_1!$E$31</f>
        <v>Seguimiento del Plan Anticorrupción y de Atención al Ciudadano</v>
      </c>
      <c r="D27" s="91" t="s">
        <v>166</v>
      </c>
      <c r="E27" s="92" t="s">
        <v>85</v>
      </c>
      <c r="F27" s="89" t="s">
        <v>137</v>
      </c>
      <c r="G27" s="89" t="s">
        <v>137</v>
      </c>
      <c r="H27" s="9"/>
      <c r="I27" s="93" t="s">
        <v>167</v>
      </c>
      <c r="J27" s="4"/>
      <c r="K27" s="5"/>
      <c r="L27" s="4"/>
      <c r="M27" s="70"/>
      <c r="N27" s="70"/>
      <c r="O27" s="4"/>
      <c r="P27" s="69"/>
      <c r="Q27" s="69"/>
      <c r="R27" s="70"/>
      <c r="S27" s="71"/>
      <c r="T27" s="71"/>
      <c r="U27" s="4"/>
      <c r="V27" s="4"/>
      <c r="W27" s="4"/>
      <c r="X27" s="4"/>
      <c r="Y27" s="4"/>
      <c r="Z27" s="6"/>
      <c r="AA27" s="72"/>
      <c r="AB27" s="73"/>
    </row>
    <row r="28" spans="1:28" ht="54" customHeight="1" x14ac:dyDescent="0.2">
      <c r="A28" s="89" t="str">
        <f>Datos_1!$B$5</f>
        <v>Oficina Asesora de Planeación</v>
      </c>
      <c r="B28" s="90" t="str">
        <f>Datos_1!$E$29</f>
        <v>GIT de Mejoramiento Continuo</v>
      </c>
      <c r="C28" s="90" t="str">
        <f>Datos_1!$E$32</f>
        <v>Formulación Mapa Institucional de Riesgos</v>
      </c>
      <c r="D28" s="91" t="s">
        <v>169</v>
      </c>
      <c r="E28" s="92" t="s">
        <v>265</v>
      </c>
      <c r="F28" s="89" t="s">
        <v>137</v>
      </c>
      <c r="G28" s="89" t="s">
        <v>137</v>
      </c>
      <c r="H28" s="9"/>
      <c r="I28" s="93" t="s">
        <v>145</v>
      </c>
      <c r="J28" s="4"/>
      <c r="K28" s="5"/>
      <c r="L28" s="4"/>
      <c r="M28" s="70"/>
      <c r="N28" s="70"/>
      <c r="O28" s="4"/>
      <c r="P28" s="69"/>
      <c r="Q28" s="69"/>
      <c r="R28" s="70"/>
      <c r="S28" s="71"/>
      <c r="T28" s="71"/>
      <c r="U28" s="4"/>
      <c r="V28" s="4"/>
      <c r="W28" s="4"/>
      <c r="X28" s="4"/>
      <c r="Y28" s="4"/>
      <c r="Z28" s="6"/>
      <c r="AA28" s="72"/>
      <c r="AB28" s="73"/>
    </row>
    <row r="29" spans="1:28" ht="78" customHeight="1" x14ac:dyDescent="0.2">
      <c r="A29" s="89" t="str">
        <f>Datos_1!$B$5</f>
        <v>Oficina Asesora de Planeación</v>
      </c>
      <c r="B29" s="90" t="str">
        <f>Datos_1!$E$29</f>
        <v>GIT de Mejoramiento Continuo</v>
      </c>
      <c r="C29" s="90" t="str">
        <f>Datos_1!$E$33</f>
        <v>Audiencia Pública Sectorial de Rendición de Cuentas</v>
      </c>
      <c r="D29" s="91" t="s">
        <v>243</v>
      </c>
      <c r="E29" s="92" t="s">
        <v>163</v>
      </c>
      <c r="F29" s="89" t="s">
        <v>137</v>
      </c>
      <c r="G29" s="89" t="s">
        <v>137</v>
      </c>
      <c r="H29" s="9"/>
      <c r="I29" s="93" t="s">
        <v>244</v>
      </c>
      <c r="J29" s="4"/>
      <c r="K29" s="5"/>
      <c r="L29" s="4"/>
      <c r="M29" s="70"/>
      <c r="N29" s="70"/>
      <c r="O29" s="4"/>
      <c r="P29" s="69"/>
      <c r="Q29" s="69"/>
      <c r="R29" s="70"/>
      <c r="S29" s="71"/>
      <c r="T29" s="71"/>
      <c r="U29" s="4"/>
      <c r="V29" s="4"/>
      <c r="W29" s="4"/>
      <c r="X29" s="4"/>
      <c r="Y29" s="4"/>
      <c r="Z29" s="6"/>
      <c r="AA29" s="72"/>
      <c r="AB29" s="73"/>
    </row>
    <row r="30" spans="1:28" ht="56.25" customHeight="1" x14ac:dyDescent="0.2">
      <c r="A30" s="89" t="str">
        <f>Datos_1!$B$5</f>
        <v>Oficina Asesora de Planeación</v>
      </c>
      <c r="B30" s="90" t="str">
        <f>Datos_1!$F$29</f>
        <v>GIT Gestión de Proyectos y Presupuesto</v>
      </c>
      <c r="C30" s="90" t="str">
        <f>GIT_Gestión_de_Proyectos_y_Presupuesto</f>
        <v>Construcción del Plan de acción Institucional</v>
      </c>
      <c r="D30" s="91" t="s">
        <v>171</v>
      </c>
      <c r="E30" s="92" t="s">
        <v>83</v>
      </c>
      <c r="F30" s="89" t="s">
        <v>137</v>
      </c>
      <c r="G30" s="89" t="s">
        <v>137</v>
      </c>
      <c r="H30" s="9"/>
      <c r="I30" s="93" t="s">
        <v>173</v>
      </c>
      <c r="J30" s="4"/>
      <c r="K30" s="5"/>
      <c r="L30" s="4"/>
      <c r="M30" s="70"/>
      <c r="N30" s="70"/>
      <c r="O30" s="4"/>
      <c r="P30" s="69"/>
      <c r="Q30" s="69"/>
      <c r="R30" s="70"/>
      <c r="S30" s="71"/>
      <c r="T30" s="71"/>
      <c r="U30" s="4"/>
      <c r="V30" s="4"/>
      <c r="W30" s="4"/>
      <c r="X30" s="4"/>
      <c r="Y30" s="4"/>
      <c r="Z30" s="6"/>
      <c r="AA30" s="72"/>
      <c r="AB30" s="73"/>
    </row>
    <row r="31" spans="1:28" ht="67.5" x14ac:dyDescent="0.2">
      <c r="A31" s="89" t="str">
        <f>Datos_1!$B$14</f>
        <v>Oficina de Gestión Regional</v>
      </c>
      <c r="B31" s="90" t="str">
        <f>Oficina_de_Gestión_Regional</f>
        <v>No Aplica GIT</v>
      </c>
      <c r="C31" s="90" t="str">
        <f>No_Aplica_GIT</f>
        <v>Prosperidad con la Gente</v>
      </c>
      <c r="D31" s="90" t="s">
        <v>291</v>
      </c>
      <c r="E31" s="92" t="s">
        <v>235</v>
      </c>
      <c r="F31" s="89" t="s">
        <v>137</v>
      </c>
      <c r="G31" s="89" t="s">
        <v>137</v>
      </c>
      <c r="H31" s="9"/>
      <c r="I31" s="93" t="s">
        <v>167</v>
      </c>
      <c r="J31" s="4"/>
      <c r="K31" s="5"/>
      <c r="L31" s="4"/>
      <c r="M31" s="70"/>
      <c r="N31" s="70"/>
      <c r="O31" s="4"/>
      <c r="P31" s="69"/>
      <c r="Q31" s="69"/>
      <c r="R31" s="70"/>
      <c r="S31" s="71"/>
      <c r="T31" s="71"/>
      <c r="U31" s="4"/>
      <c r="V31" s="4"/>
      <c r="W31" s="4"/>
      <c r="X31" s="4"/>
      <c r="Y31" s="4"/>
      <c r="Z31" s="6"/>
      <c r="AA31" s="72"/>
      <c r="AB31" s="73"/>
    </row>
    <row r="32" spans="1:28" ht="29.25" customHeight="1" x14ac:dyDescent="0.2">
      <c r="A32" s="89" t="str">
        <f>Datos_1!$B$7</f>
        <v>Dirección de Gestión y Articulación de la Oferta Social</v>
      </c>
      <c r="B32" s="90" t="str">
        <f>Datos_1!$G$8</f>
        <v>GIT Empleabilidad</v>
      </c>
      <c r="C32" s="90" t="str">
        <f>Datos_1!$M$30</f>
        <v>Publicación de convocatorias</v>
      </c>
      <c r="D32" s="90" t="s">
        <v>297</v>
      </c>
      <c r="E32" s="92" t="s">
        <v>83</v>
      </c>
      <c r="F32" s="89" t="s">
        <v>137</v>
      </c>
      <c r="G32" s="89" t="s">
        <v>137</v>
      </c>
      <c r="H32" s="9"/>
      <c r="I32" s="93" t="s">
        <v>140</v>
      </c>
      <c r="J32" s="4"/>
      <c r="K32" s="5"/>
      <c r="L32" s="4"/>
      <c r="M32" s="70"/>
      <c r="N32" s="70"/>
      <c r="O32" s="4"/>
      <c r="P32" s="69"/>
      <c r="Q32" s="69"/>
      <c r="R32" s="70"/>
      <c r="S32" s="71"/>
      <c r="T32" s="71"/>
      <c r="U32" s="4"/>
      <c r="V32" s="4"/>
      <c r="W32" s="4"/>
      <c r="X32" s="4"/>
      <c r="Y32" s="4"/>
      <c r="Z32" s="6"/>
      <c r="AA32" s="72"/>
      <c r="AB32" s="73"/>
    </row>
    <row r="33" spans="1:28" ht="45.75" customHeight="1" x14ac:dyDescent="0.2">
      <c r="A33" s="89" t="str">
        <f>Datos_1!$B$7</f>
        <v>Dirección de Gestión y Articulación de la Oferta Social</v>
      </c>
      <c r="B33" s="90" t="str">
        <f>Datos_1!$G$8</f>
        <v>GIT Empleabilidad</v>
      </c>
      <c r="C33" s="90" t="str">
        <f>Datos_1!$M$31</f>
        <v>Socialización de la Convocatoria</v>
      </c>
      <c r="D33" s="90" t="s">
        <v>298</v>
      </c>
      <c r="E33" s="92" t="s">
        <v>83</v>
      </c>
      <c r="F33" s="89" t="s">
        <v>137</v>
      </c>
      <c r="G33" s="89" t="s">
        <v>137</v>
      </c>
      <c r="H33" s="9"/>
      <c r="I33" s="93" t="s">
        <v>233</v>
      </c>
      <c r="J33" s="4"/>
      <c r="K33" s="5"/>
      <c r="L33" s="4"/>
      <c r="M33" s="70"/>
      <c r="N33" s="70"/>
      <c r="O33" s="4"/>
      <c r="P33" s="69"/>
      <c r="Q33" s="69"/>
      <c r="R33" s="70"/>
      <c r="S33" s="71"/>
      <c r="T33" s="71"/>
      <c r="U33" s="4"/>
      <c r="V33" s="4"/>
      <c r="W33" s="4"/>
      <c r="X33" s="4"/>
      <c r="Y33" s="4"/>
      <c r="Z33" s="6"/>
      <c r="AA33" s="72"/>
      <c r="AB33" s="73"/>
    </row>
    <row r="34" spans="1:28" ht="49.5" customHeight="1" x14ac:dyDescent="0.2">
      <c r="A34" s="89" t="str">
        <f>Datos_1!$B$5</f>
        <v>Oficina Asesora de Planeación</v>
      </c>
      <c r="B34" s="90" t="str">
        <f>Datos_1!$E$29</f>
        <v>GIT de Mejoramiento Continuo</v>
      </c>
      <c r="C34" s="90" t="str">
        <f>Datos_1!$E$34</f>
        <v>Consulta Temas de Interés para la Rendición de Cuentas Sectorial</v>
      </c>
      <c r="D34" s="90" t="s">
        <v>266</v>
      </c>
      <c r="E34" s="92" t="s">
        <v>250</v>
      </c>
      <c r="F34" s="89" t="s">
        <v>137</v>
      </c>
      <c r="G34" s="89" t="s">
        <v>137</v>
      </c>
      <c r="H34" s="9"/>
      <c r="I34" s="93" t="s">
        <v>140</v>
      </c>
      <c r="J34" s="4"/>
      <c r="K34" s="5"/>
      <c r="L34" s="4"/>
      <c r="M34" s="70"/>
      <c r="N34" s="70"/>
      <c r="O34" s="4"/>
      <c r="P34" s="69"/>
      <c r="Q34" s="69"/>
      <c r="R34" s="70"/>
      <c r="S34" s="71"/>
      <c r="T34" s="71"/>
      <c r="U34" s="4"/>
      <c r="V34" s="4"/>
      <c r="W34" s="4"/>
      <c r="X34" s="4"/>
      <c r="Y34" s="4"/>
      <c r="Z34" s="6"/>
      <c r="AA34" s="72"/>
      <c r="AB34" s="73"/>
    </row>
    <row r="35" spans="1:28" ht="48.75" customHeight="1" x14ac:dyDescent="0.2">
      <c r="A35" s="89" t="str">
        <f>Datos_1!$B$5</f>
        <v>Oficina Asesora de Planeación</v>
      </c>
      <c r="B35" s="90" t="str">
        <f>Datos_1!$E$29</f>
        <v>GIT de Mejoramiento Continuo</v>
      </c>
      <c r="C35" s="90" t="str">
        <f>Datos_1!$E$35</f>
        <v>Construcción participativa del Informe de Rendición de Cuentas</v>
      </c>
      <c r="D35" s="90" t="s">
        <v>267</v>
      </c>
      <c r="E35" s="92" t="s">
        <v>250</v>
      </c>
      <c r="F35" s="89" t="s">
        <v>137</v>
      </c>
      <c r="G35" s="89" t="s">
        <v>137</v>
      </c>
      <c r="H35" s="9"/>
      <c r="I35" s="93" t="s">
        <v>140</v>
      </c>
      <c r="J35" s="4"/>
      <c r="K35" s="5"/>
      <c r="L35" s="4"/>
      <c r="M35" s="70"/>
      <c r="N35" s="70"/>
      <c r="O35" s="4"/>
      <c r="P35" s="69"/>
      <c r="Q35" s="69"/>
      <c r="R35" s="70"/>
      <c r="S35" s="71"/>
      <c r="T35" s="71"/>
      <c r="U35" s="4"/>
      <c r="V35" s="4"/>
      <c r="W35" s="4"/>
      <c r="X35" s="4"/>
      <c r="Y35" s="4"/>
      <c r="Z35" s="6"/>
      <c r="AA35" s="72"/>
      <c r="AB35" s="73"/>
    </row>
    <row r="36" spans="1:28" ht="48" customHeight="1" x14ac:dyDescent="0.2">
      <c r="A36" s="89" t="str">
        <f>Datos_1!$B$7</f>
        <v>Dirección de Gestión y Articulación de la Oferta Social</v>
      </c>
      <c r="B36" s="90" t="str">
        <f>Datos_1!$G$8</f>
        <v>GIT Empleabilidad</v>
      </c>
      <c r="C36" s="90" t="str">
        <f>Datos_1!$M$32</f>
        <v>Encuestas de satisfacción</v>
      </c>
      <c r="D36" s="90" t="s">
        <v>253</v>
      </c>
      <c r="E36" s="92" t="s">
        <v>256</v>
      </c>
      <c r="F36" s="89" t="s">
        <v>137</v>
      </c>
      <c r="G36" s="89" t="s">
        <v>137</v>
      </c>
      <c r="H36" s="9"/>
      <c r="I36" s="93" t="s">
        <v>140</v>
      </c>
      <c r="J36" s="4"/>
      <c r="K36" s="5"/>
      <c r="L36" s="4"/>
      <c r="M36" s="70"/>
      <c r="N36" s="70"/>
      <c r="O36" s="4"/>
      <c r="P36" s="69"/>
      <c r="Q36" s="69"/>
      <c r="R36" s="70"/>
      <c r="S36" s="71"/>
      <c r="T36" s="71"/>
      <c r="U36" s="4"/>
      <c r="V36" s="4"/>
      <c r="W36" s="4"/>
      <c r="X36" s="4"/>
      <c r="Y36" s="4"/>
      <c r="Z36" s="6"/>
      <c r="AA36" s="72"/>
      <c r="AB36" s="73"/>
    </row>
    <row r="37" spans="1:28" ht="67.5" x14ac:dyDescent="0.2">
      <c r="A37" s="89" t="str">
        <f>Datos_1!$B$7</f>
        <v>Dirección de Gestión y Articulación de la Oferta Social</v>
      </c>
      <c r="B37" s="90" t="str">
        <f>Datos_1!$G$8</f>
        <v>GIT Empleabilidad</v>
      </c>
      <c r="C37" s="90" t="str">
        <f>Datos_1!$M$33</f>
        <v>Talleres de lecciones aprendidas</v>
      </c>
      <c r="D37" s="90" t="s">
        <v>255</v>
      </c>
      <c r="E37" s="92" t="s">
        <v>257</v>
      </c>
      <c r="F37" s="89" t="s">
        <v>137</v>
      </c>
      <c r="G37" s="89" t="s">
        <v>137</v>
      </c>
      <c r="H37" s="9"/>
      <c r="I37" s="93" t="s">
        <v>140</v>
      </c>
      <c r="J37" s="4"/>
      <c r="K37" s="5"/>
      <c r="L37" s="4"/>
      <c r="M37" s="70"/>
      <c r="N37" s="70"/>
      <c r="O37" s="4"/>
      <c r="P37" s="69"/>
      <c r="Q37" s="69"/>
      <c r="R37" s="70"/>
      <c r="S37" s="71"/>
      <c r="T37" s="71"/>
      <c r="U37" s="4"/>
      <c r="V37" s="4"/>
      <c r="W37" s="4"/>
      <c r="X37" s="4"/>
      <c r="Y37" s="4"/>
      <c r="Z37" s="6"/>
      <c r="AA37" s="72"/>
      <c r="AB37" s="73"/>
    </row>
    <row r="38" spans="1:28" ht="23.25" customHeight="1" x14ac:dyDescent="0.2">
      <c r="A38" s="15"/>
      <c r="B38" s="88"/>
      <c r="C38" s="88"/>
      <c r="D38" s="62"/>
      <c r="E38" s="9"/>
      <c r="F38" s="15"/>
      <c r="G38" s="15"/>
      <c r="H38" s="9"/>
      <c r="I38" s="36"/>
      <c r="J38" s="4"/>
      <c r="K38" s="5"/>
      <c r="L38" s="4"/>
      <c r="M38" s="70"/>
      <c r="N38" s="70"/>
      <c r="O38" s="4"/>
      <c r="P38" s="69"/>
      <c r="Q38" s="69"/>
      <c r="R38" s="70"/>
      <c r="S38" s="71"/>
      <c r="T38" s="71"/>
      <c r="U38" s="4"/>
      <c r="V38" s="4"/>
      <c r="W38" s="4"/>
      <c r="X38" s="4"/>
      <c r="Y38" s="4"/>
      <c r="Z38" s="6"/>
      <c r="AA38" s="72"/>
      <c r="AB38" s="73"/>
    </row>
    <row r="39" spans="1:28" ht="23.25" customHeight="1" x14ac:dyDescent="0.2">
      <c r="A39" s="15"/>
      <c r="B39" s="88"/>
      <c r="C39" s="88"/>
      <c r="D39" s="62"/>
      <c r="E39" s="9"/>
      <c r="F39" s="15"/>
      <c r="G39" s="15"/>
      <c r="H39" s="9"/>
      <c r="I39" s="36"/>
      <c r="J39" s="4"/>
      <c r="K39" s="5"/>
      <c r="L39" s="4"/>
      <c r="M39" s="70"/>
      <c r="N39" s="70"/>
      <c r="O39" s="4"/>
      <c r="P39" s="69"/>
      <c r="Q39" s="69"/>
      <c r="R39" s="70"/>
      <c r="S39" s="71"/>
      <c r="T39" s="71"/>
      <c r="U39" s="4"/>
      <c r="V39" s="4"/>
      <c r="W39" s="4"/>
      <c r="X39" s="4"/>
      <c r="Y39" s="4"/>
      <c r="Z39" s="6"/>
      <c r="AA39" s="72"/>
      <c r="AB39" s="73"/>
    </row>
    <row r="40" spans="1:28" ht="23.25" customHeight="1" x14ac:dyDescent="0.2">
      <c r="A40" s="15"/>
      <c r="B40" s="88"/>
      <c r="C40" s="88"/>
      <c r="D40" s="62"/>
      <c r="E40" s="9"/>
      <c r="F40" s="15"/>
      <c r="G40" s="15"/>
      <c r="H40" s="9"/>
      <c r="I40" s="36"/>
      <c r="J40" s="4"/>
      <c r="K40" s="5"/>
      <c r="L40" s="4"/>
      <c r="M40" s="70"/>
      <c r="N40" s="70"/>
      <c r="O40" s="4"/>
      <c r="P40" s="69"/>
      <c r="Q40" s="69"/>
      <c r="R40" s="70"/>
      <c r="S40" s="71"/>
      <c r="T40" s="71"/>
      <c r="U40" s="4"/>
      <c r="V40" s="4"/>
      <c r="W40" s="4"/>
      <c r="X40" s="4"/>
      <c r="Y40" s="4"/>
      <c r="Z40" s="6"/>
      <c r="AA40" s="72"/>
      <c r="AB40" s="73"/>
    </row>
    <row r="41" spans="1:28" ht="23.25" customHeight="1" x14ac:dyDescent="0.2">
      <c r="A41" s="15"/>
      <c r="B41" s="88"/>
      <c r="C41" s="88"/>
      <c r="D41" s="62"/>
      <c r="E41" s="9"/>
      <c r="F41" s="15"/>
      <c r="G41" s="15"/>
      <c r="H41" s="9"/>
      <c r="I41" s="36"/>
      <c r="J41" s="4"/>
      <c r="K41" s="5"/>
      <c r="L41" s="4"/>
      <c r="M41" s="70"/>
      <c r="N41" s="70"/>
      <c r="O41" s="4"/>
      <c r="P41" s="69"/>
      <c r="Q41" s="69"/>
      <c r="R41" s="70"/>
      <c r="S41" s="71"/>
      <c r="T41" s="71"/>
      <c r="U41" s="4"/>
      <c r="V41" s="4"/>
      <c r="W41" s="4"/>
      <c r="X41" s="4"/>
      <c r="Y41" s="4"/>
      <c r="Z41" s="6"/>
      <c r="AA41" s="72"/>
      <c r="AB41" s="73"/>
    </row>
    <row r="42" spans="1:28" ht="23.25" customHeight="1" x14ac:dyDescent="0.2">
      <c r="A42" s="15"/>
      <c r="B42" s="88"/>
      <c r="C42" s="88"/>
      <c r="D42" s="62"/>
      <c r="E42" s="9"/>
      <c r="F42" s="15"/>
      <c r="G42" s="15"/>
      <c r="H42" s="9"/>
      <c r="I42" s="36"/>
      <c r="J42" s="4"/>
      <c r="K42" s="5"/>
      <c r="L42" s="4"/>
      <c r="M42" s="70"/>
      <c r="N42" s="70"/>
      <c r="O42" s="4"/>
      <c r="P42" s="69"/>
      <c r="Q42" s="69"/>
      <c r="R42" s="70"/>
      <c r="S42" s="71"/>
      <c r="T42" s="71"/>
      <c r="U42" s="4"/>
      <c r="V42" s="4"/>
      <c r="W42" s="4"/>
      <c r="X42" s="4"/>
      <c r="Y42" s="4"/>
      <c r="Z42" s="6"/>
      <c r="AA42" s="72"/>
      <c r="AB42" s="73"/>
    </row>
    <row r="43" spans="1:28" ht="23.25" customHeight="1" x14ac:dyDescent="0.2">
      <c r="A43" s="15"/>
      <c r="B43" s="88"/>
      <c r="C43" s="88"/>
      <c r="D43" s="62"/>
      <c r="E43" s="9"/>
      <c r="F43" s="15"/>
      <c r="G43" s="15"/>
      <c r="H43" s="9"/>
      <c r="I43" s="36"/>
      <c r="J43" s="4"/>
      <c r="K43" s="5"/>
      <c r="L43" s="4"/>
      <c r="M43" s="70"/>
      <c r="N43" s="70"/>
      <c r="O43" s="4"/>
      <c r="P43" s="69"/>
      <c r="Q43" s="69"/>
      <c r="R43" s="70"/>
      <c r="S43" s="71"/>
      <c r="T43" s="71"/>
      <c r="U43" s="4"/>
      <c r="V43" s="4"/>
      <c r="W43" s="4"/>
      <c r="X43" s="4"/>
      <c r="Y43" s="4"/>
      <c r="Z43" s="6"/>
      <c r="AA43" s="72"/>
      <c r="AB43" s="73"/>
    </row>
    <row r="44" spans="1:28" ht="23.25" customHeight="1" x14ac:dyDescent="0.2">
      <c r="A44" s="15"/>
      <c r="B44" s="88"/>
      <c r="C44" s="88"/>
      <c r="D44" s="62"/>
      <c r="E44" s="9"/>
      <c r="F44" s="15"/>
      <c r="G44" s="15"/>
      <c r="H44" s="9"/>
      <c r="I44" s="36"/>
      <c r="J44" s="4"/>
      <c r="K44" s="5"/>
      <c r="L44" s="4"/>
      <c r="M44" s="70"/>
      <c r="N44" s="70"/>
      <c r="O44" s="4"/>
      <c r="P44" s="69"/>
      <c r="Q44" s="69"/>
      <c r="R44" s="70"/>
      <c r="S44" s="71"/>
      <c r="T44" s="71"/>
      <c r="U44" s="4"/>
      <c r="V44" s="4"/>
      <c r="W44" s="4"/>
      <c r="X44" s="4"/>
      <c r="Y44" s="4"/>
      <c r="Z44" s="6"/>
      <c r="AA44" s="72"/>
      <c r="AB44" s="73"/>
    </row>
    <row r="45" spans="1:28" ht="23.25" customHeight="1" x14ac:dyDescent="0.2">
      <c r="A45" s="15"/>
      <c r="B45" s="88"/>
      <c r="C45" s="88"/>
      <c r="D45" s="62"/>
      <c r="E45" s="9"/>
      <c r="F45" s="15"/>
      <c r="G45" s="15"/>
      <c r="H45" s="9"/>
      <c r="I45" s="36"/>
      <c r="J45" s="4"/>
      <c r="K45" s="5"/>
      <c r="L45" s="4"/>
      <c r="M45" s="70"/>
      <c r="N45" s="70"/>
      <c r="O45" s="4"/>
      <c r="P45" s="69"/>
      <c r="Q45" s="69"/>
      <c r="R45" s="70"/>
      <c r="S45" s="71"/>
      <c r="T45" s="71"/>
      <c r="U45" s="4"/>
      <c r="V45" s="4"/>
      <c r="W45" s="4"/>
      <c r="X45" s="4"/>
      <c r="Y45" s="4"/>
      <c r="Z45" s="6"/>
      <c r="AA45" s="72"/>
      <c r="AB45" s="73"/>
    </row>
    <row r="46" spans="1:28" ht="23.25" customHeight="1" x14ac:dyDescent="0.2">
      <c r="A46" s="15"/>
      <c r="B46" s="88"/>
      <c r="C46" s="88"/>
      <c r="D46" s="62"/>
      <c r="E46" s="9"/>
      <c r="F46" s="15"/>
      <c r="G46" s="15"/>
      <c r="H46" s="9"/>
      <c r="I46" s="36"/>
      <c r="J46" s="4"/>
      <c r="K46" s="5"/>
      <c r="L46" s="4"/>
      <c r="M46" s="70"/>
      <c r="N46" s="70"/>
      <c r="O46" s="4"/>
      <c r="P46" s="69"/>
      <c r="Q46" s="69"/>
      <c r="R46" s="70"/>
      <c r="S46" s="71"/>
      <c r="T46" s="71"/>
      <c r="U46" s="4"/>
      <c r="V46" s="4"/>
      <c r="W46" s="4"/>
      <c r="X46" s="4"/>
      <c r="Y46" s="4"/>
      <c r="Z46" s="6"/>
      <c r="AA46" s="72"/>
      <c r="AB46" s="73"/>
    </row>
    <row r="47" spans="1:28" ht="23.25" customHeight="1" x14ac:dyDescent="0.2">
      <c r="A47" s="15"/>
      <c r="B47" s="88"/>
      <c r="C47" s="88"/>
      <c r="D47" s="62"/>
      <c r="E47" s="9"/>
      <c r="F47" s="15"/>
      <c r="G47" s="15"/>
      <c r="H47" s="9"/>
      <c r="I47" s="36"/>
      <c r="J47" s="4"/>
      <c r="K47" s="5"/>
      <c r="L47" s="4"/>
      <c r="M47" s="70"/>
      <c r="N47" s="70"/>
      <c r="O47" s="4"/>
      <c r="P47" s="69"/>
      <c r="Q47" s="69"/>
      <c r="R47" s="70"/>
      <c r="S47" s="71"/>
      <c r="T47" s="71"/>
      <c r="U47" s="4"/>
      <c r="V47" s="4"/>
      <c r="W47" s="4"/>
      <c r="X47" s="4"/>
      <c r="Y47" s="4"/>
      <c r="Z47" s="6"/>
      <c r="AA47" s="72"/>
      <c r="AB47" s="73"/>
    </row>
    <row r="48" spans="1:28" ht="23.25" customHeight="1" x14ac:dyDescent="0.2">
      <c r="A48" s="15"/>
      <c r="B48" s="88"/>
      <c r="C48" s="88"/>
      <c r="D48" s="62"/>
      <c r="E48" s="9"/>
      <c r="F48" s="15"/>
      <c r="G48" s="15"/>
      <c r="H48" s="9"/>
      <c r="I48" s="36"/>
      <c r="J48" s="4"/>
      <c r="K48" s="5"/>
      <c r="L48" s="4"/>
      <c r="M48" s="70"/>
      <c r="N48" s="70"/>
      <c r="O48" s="4"/>
      <c r="P48" s="69"/>
      <c r="Q48" s="69"/>
      <c r="R48" s="70"/>
      <c r="S48" s="71"/>
      <c r="T48" s="71"/>
      <c r="U48" s="4"/>
      <c r="V48" s="4"/>
      <c r="W48" s="4"/>
      <c r="X48" s="4"/>
      <c r="Y48" s="4"/>
      <c r="Z48" s="6"/>
      <c r="AA48" s="112"/>
      <c r="AB48" s="113"/>
    </row>
    <row r="49" spans="1:28" ht="22.5" customHeight="1" x14ac:dyDescent="0.2">
      <c r="A49" s="15"/>
      <c r="B49" s="88"/>
      <c r="C49" s="88"/>
      <c r="D49" s="62"/>
      <c r="E49" s="9"/>
      <c r="F49" s="15"/>
      <c r="G49" s="15"/>
      <c r="H49" s="9"/>
      <c r="I49" s="36"/>
      <c r="J49" s="4"/>
      <c r="K49" s="5"/>
      <c r="L49" s="4"/>
      <c r="M49" s="70"/>
      <c r="N49" s="70"/>
      <c r="O49" s="4"/>
      <c r="P49" s="69"/>
      <c r="Q49" s="69"/>
      <c r="R49" s="70"/>
      <c r="S49" s="71"/>
      <c r="T49" s="71"/>
      <c r="U49" s="4"/>
      <c r="V49" s="4"/>
      <c r="W49" s="4"/>
      <c r="X49" s="4"/>
      <c r="Y49" s="4"/>
      <c r="Z49" s="6"/>
      <c r="AA49" s="112"/>
      <c r="AB49" s="113"/>
    </row>
    <row r="50" spans="1:28" ht="22.5" customHeight="1" x14ac:dyDescent="0.2">
      <c r="A50" s="15"/>
      <c r="B50" s="88"/>
      <c r="C50" s="88"/>
      <c r="D50" s="62"/>
      <c r="E50" s="9"/>
      <c r="F50" s="15"/>
      <c r="G50" s="15"/>
      <c r="H50" s="9"/>
      <c r="I50" s="36"/>
      <c r="J50" s="4"/>
      <c r="K50" s="5"/>
      <c r="L50" s="4"/>
      <c r="M50" s="70"/>
      <c r="N50" s="70"/>
      <c r="O50" s="4"/>
      <c r="P50" s="69"/>
      <c r="Q50" s="69"/>
      <c r="R50" s="70"/>
      <c r="S50" s="71"/>
      <c r="T50" s="71"/>
      <c r="U50" s="4"/>
      <c r="V50" s="4"/>
      <c r="W50" s="4"/>
      <c r="X50" s="4"/>
      <c r="Y50" s="4"/>
      <c r="Z50" s="6"/>
      <c r="AA50" s="112"/>
      <c r="AB50" s="113"/>
    </row>
    <row r="51" spans="1:28" ht="23.25" customHeight="1" x14ac:dyDescent="0.2">
      <c r="A51" s="15"/>
      <c r="B51" s="88"/>
      <c r="C51" s="88"/>
      <c r="D51" s="62"/>
      <c r="E51" s="9"/>
      <c r="F51" s="15"/>
      <c r="G51" s="15"/>
      <c r="H51" s="9"/>
      <c r="I51" s="36"/>
      <c r="J51" s="4"/>
      <c r="K51" s="5"/>
      <c r="L51" s="4"/>
      <c r="M51" s="70"/>
      <c r="N51" s="70"/>
      <c r="O51" s="4"/>
      <c r="P51" s="69"/>
      <c r="Q51" s="69"/>
      <c r="R51" s="70"/>
      <c r="S51" s="71"/>
      <c r="T51" s="71"/>
      <c r="U51" s="4"/>
      <c r="V51" s="4"/>
      <c r="W51" s="4"/>
      <c r="X51" s="4"/>
      <c r="Y51" s="4"/>
      <c r="Z51" s="6"/>
      <c r="AA51" s="112"/>
      <c r="AB51" s="113"/>
    </row>
    <row r="52" spans="1:28" ht="22.5" customHeight="1" x14ac:dyDescent="0.2">
      <c r="A52" s="15"/>
      <c r="B52" s="88"/>
      <c r="C52" s="88"/>
      <c r="D52" s="62"/>
      <c r="E52" s="9"/>
      <c r="F52" s="15"/>
      <c r="G52" s="15"/>
      <c r="H52" s="9"/>
      <c r="I52" s="36"/>
      <c r="J52" s="4"/>
      <c r="K52" s="5"/>
      <c r="L52" s="4"/>
      <c r="M52" s="70"/>
      <c r="N52" s="70"/>
      <c r="O52" s="4"/>
      <c r="P52" s="69"/>
      <c r="Q52" s="69"/>
      <c r="R52" s="70"/>
      <c r="S52" s="71"/>
      <c r="T52" s="71"/>
      <c r="U52" s="4"/>
      <c r="V52" s="4"/>
      <c r="W52" s="4"/>
      <c r="X52" s="4"/>
      <c r="Y52" s="4"/>
      <c r="Z52" s="6"/>
      <c r="AA52" s="112"/>
      <c r="AB52" s="113"/>
    </row>
    <row r="53" spans="1:28" ht="22.5" customHeight="1" x14ac:dyDescent="0.2">
      <c r="A53" s="15"/>
      <c r="B53" s="88"/>
      <c r="C53" s="88"/>
      <c r="D53" s="62"/>
      <c r="E53" s="9"/>
      <c r="F53" s="15"/>
      <c r="G53" s="15"/>
      <c r="H53" s="9"/>
      <c r="I53" s="36"/>
      <c r="J53" s="4"/>
      <c r="K53" s="5"/>
      <c r="L53" s="4"/>
      <c r="M53" s="70"/>
      <c r="N53" s="70"/>
      <c r="O53" s="4"/>
      <c r="P53" s="69"/>
      <c r="Q53" s="69"/>
      <c r="R53" s="70"/>
      <c r="S53" s="71"/>
      <c r="T53" s="71"/>
      <c r="U53" s="4"/>
      <c r="V53" s="4"/>
      <c r="W53" s="4"/>
      <c r="X53" s="4"/>
      <c r="Y53" s="4"/>
      <c r="Z53" s="6"/>
      <c r="AA53" s="112"/>
      <c r="AB53" s="113"/>
    </row>
    <row r="54" spans="1:28" x14ac:dyDescent="0.2">
      <c r="A54" s="74"/>
      <c r="B54" s="74"/>
      <c r="C54" s="74"/>
      <c r="D54" s="37"/>
      <c r="E54" s="37"/>
      <c r="F54" s="37"/>
      <c r="G54" s="37"/>
      <c r="H54" s="37"/>
      <c r="I54" s="37"/>
    </row>
    <row r="55" spans="1:28" x14ac:dyDescent="0.2">
      <c r="A55" s="74"/>
      <c r="B55" s="74"/>
      <c r="C55" s="74"/>
      <c r="D55" s="37"/>
      <c r="E55" s="37"/>
      <c r="F55" s="37"/>
      <c r="G55" s="37"/>
      <c r="H55" s="37"/>
      <c r="I55" s="37"/>
    </row>
    <row r="56" spans="1:28" x14ac:dyDescent="0.2">
      <c r="A56" s="74"/>
      <c r="B56" s="74"/>
      <c r="C56" s="74"/>
      <c r="D56" s="37"/>
      <c r="E56" s="37"/>
      <c r="F56" s="37"/>
      <c r="G56" s="37"/>
      <c r="H56" s="37"/>
      <c r="I56" s="37"/>
    </row>
    <row r="57" spans="1:28" x14ac:dyDescent="0.2">
      <c r="A57" s="74"/>
      <c r="B57" s="74"/>
      <c r="C57" s="74"/>
      <c r="D57" s="37"/>
      <c r="E57" s="37"/>
      <c r="F57" s="37"/>
      <c r="G57" s="37"/>
      <c r="H57" s="37"/>
      <c r="I57" s="37"/>
    </row>
    <row r="58" spans="1:28" x14ac:dyDescent="0.2">
      <c r="A58" s="74"/>
      <c r="B58" s="74"/>
      <c r="C58" s="74"/>
      <c r="D58" s="37"/>
      <c r="E58" s="37"/>
      <c r="F58" s="37"/>
      <c r="G58" s="37"/>
      <c r="H58" s="37"/>
      <c r="I58" s="37"/>
    </row>
    <row r="59" spans="1:28" x14ac:dyDescent="0.2">
      <c r="A59" s="74"/>
      <c r="B59" s="74"/>
      <c r="C59" s="74"/>
      <c r="D59" s="37"/>
      <c r="E59" s="37"/>
      <c r="F59" s="37"/>
      <c r="G59" s="37"/>
      <c r="H59" s="37"/>
      <c r="I59" s="37"/>
    </row>
    <row r="60" spans="1:28" x14ac:dyDescent="0.2">
      <c r="A60" s="74"/>
      <c r="B60" s="74"/>
      <c r="C60" s="74"/>
      <c r="D60" s="37"/>
      <c r="E60" s="37"/>
      <c r="F60" s="37"/>
      <c r="G60" s="37"/>
      <c r="H60" s="37"/>
      <c r="I60" s="37"/>
    </row>
    <row r="61" spans="1:28" x14ac:dyDescent="0.2">
      <c r="A61" s="74"/>
      <c r="B61" s="74"/>
      <c r="C61" s="74"/>
      <c r="D61" s="37"/>
      <c r="E61" s="37"/>
      <c r="F61" s="37"/>
      <c r="G61" s="37"/>
      <c r="H61" s="37"/>
      <c r="I61" s="37"/>
    </row>
    <row r="62" spans="1:28" x14ac:dyDescent="0.2">
      <c r="A62" s="74"/>
      <c r="B62" s="74"/>
      <c r="C62" s="74"/>
      <c r="D62" s="37"/>
      <c r="E62" s="37"/>
      <c r="F62" s="37"/>
      <c r="G62" s="37"/>
      <c r="H62" s="37"/>
      <c r="I62" s="37"/>
    </row>
    <row r="63" spans="1:28" x14ac:dyDescent="0.2">
      <c r="A63" s="74"/>
      <c r="B63" s="74"/>
      <c r="C63" s="74"/>
      <c r="D63" s="37"/>
      <c r="E63" s="37"/>
      <c r="F63" s="37"/>
      <c r="G63" s="37"/>
      <c r="H63" s="37"/>
      <c r="I63" s="37"/>
    </row>
    <row r="64" spans="1:28" x14ac:dyDescent="0.2">
      <c r="A64" s="74"/>
      <c r="B64" s="74"/>
      <c r="C64" s="74"/>
      <c r="D64" s="37"/>
      <c r="E64" s="37"/>
      <c r="F64" s="37"/>
      <c r="G64" s="37"/>
      <c r="H64" s="37"/>
      <c r="I64" s="37"/>
    </row>
    <row r="65" spans="1:9" x14ac:dyDescent="0.2">
      <c r="A65" s="74"/>
      <c r="B65" s="74"/>
      <c r="C65" s="74"/>
      <c r="D65" s="37"/>
      <c r="E65" s="37"/>
      <c r="F65" s="37"/>
      <c r="G65" s="37"/>
      <c r="H65" s="37"/>
      <c r="I65" s="37"/>
    </row>
    <row r="66" spans="1:9" x14ac:dyDescent="0.2">
      <c r="A66" s="74"/>
      <c r="B66" s="74"/>
      <c r="C66" s="74"/>
      <c r="D66" s="37"/>
      <c r="E66" s="37"/>
      <c r="F66" s="37"/>
      <c r="G66" s="37"/>
      <c r="H66" s="37"/>
      <c r="I66" s="37"/>
    </row>
    <row r="67" spans="1:9" x14ac:dyDescent="0.2">
      <c r="A67" s="74"/>
      <c r="B67" s="74"/>
      <c r="C67" s="74"/>
      <c r="D67" s="37"/>
      <c r="E67" s="37"/>
      <c r="F67" s="37"/>
      <c r="G67" s="37"/>
      <c r="H67" s="37"/>
      <c r="I67" s="37"/>
    </row>
    <row r="68" spans="1:9" x14ac:dyDescent="0.2">
      <c r="A68" s="74"/>
      <c r="B68" s="74"/>
      <c r="C68" s="74"/>
      <c r="D68" s="37"/>
      <c r="E68" s="37"/>
      <c r="F68" s="37"/>
      <c r="G68" s="37"/>
      <c r="H68" s="37"/>
      <c r="I68" s="37"/>
    </row>
    <row r="69" spans="1:9" x14ac:dyDescent="0.2">
      <c r="A69" s="74"/>
      <c r="B69" s="74"/>
      <c r="C69" s="74"/>
      <c r="D69" s="37"/>
      <c r="E69" s="37"/>
      <c r="F69" s="37"/>
      <c r="G69" s="37"/>
      <c r="H69" s="37"/>
      <c r="I69" s="37"/>
    </row>
    <row r="70" spans="1:9" x14ac:dyDescent="0.2">
      <c r="A70" s="74"/>
      <c r="B70" s="74"/>
      <c r="C70" s="74"/>
      <c r="D70" s="37"/>
      <c r="E70" s="37"/>
      <c r="F70" s="37"/>
      <c r="G70" s="37"/>
      <c r="H70" s="37"/>
      <c r="I70" s="37"/>
    </row>
    <row r="71" spans="1:9" x14ac:dyDescent="0.2">
      <c r="A71" s="74"/>
      <c r="B71" s="74"/>
      <c r="C71" s="74"/>
      <c r="D71" s="37"/>
      <c r="E71" s="37"/>
      <c r="F71" s="37"/>
      <c r="G71" s="37"/>
      <c r="H71" s="37"/>
      <c r="I71" s="37"/>
    </row>
    <row r="72" spans="1:9" x14ac:dyDescent="0.2">
      <c r="A72" s="74"/>
      <c r="B72" s="74"/>
      <c r="C72" s="74"/>
      <c r="D72" s="37"/>
      <c r="E72" s="37"/>
      <c r="F72" s="37"/>
      <c r="G72" s="37"/>
      <c r="H72" s="37"/>
      <c r="I72" s="37"/>
    </row>
    <row r="73" spans="1:9" x14ac:dyDescent="0.2">
      <c r="A73" s="74"/>
      <c r="B73" s="74"/>
      <c r="C73" s="74"/>
      <c r="D73" s="37"/>
      <c r="E73" s="37"/>
      <c r="F73" s="37"/>
      <c r="G73" s="37"/>
      <c r="H73" s="37"/>
      <c r="I73" s="37"/>
    </row>
  </sheetData>
  <sheetProtection algorithmName="SHA-512" hashValue="dztQbk3aPwk6tz016bp37LUiakXqmKoOeFt7YcAaqq5EBC6lN+N4SXOCp65FQrA/85ODVgm+PxWU7KFom3sQaQ==" saltValue="N9S4oB3QQ+eZdaLTdlSK1w==" spinCount="100000" sheet="1" objects="1" scenarios="1" autoFilter="0"/>
  <autoFilter ref="A3:I37" xr:uid="{24BCFEB5-1FEB-4F46-982A-B21B2FF9871D}"/>
  <mergeCells count="43">
    <mergeCell ref="AA6:AB6"/>
    <mergeCell ref="J2:O2"/>
    <mergeCell ref="P2:AB2"/>
    <mergeCell ref="L3:L4"/>
    <mergeCell ref="A3:A4"/>
    <mergeCell ref="B3:B4"/>
    <mergeCell ref="C3:C4"/>
    <mergeCell ref="E3:E4"/>
    <mergeCell ref="F3:F4"/>
    <mergeCell ref="G3:G4"/>
    <mergeCell ref="H3:H4"/>
    <mergeCell ref="I3:I4"/>
    <mergeCell ref="J3:J4"/>
    <mergeCell ref="D3:D4"/>
    <mergeCell ref="A2:I2"/>
    <mergeCell ref="AA5:AB5"/>
    <mergeCell ref="K3:K4"/>
    <mergeCell ref="AA3:AB4"/>
    <mergeCell ref="M3:O3"/>
    <mergeCell ref="P3:Q3"/>
    <mergeCell ref="R3:R4"/>
    <mergeCell ref="S3:S4"/>
    <mergeCell ref="T3:T4"/>
    <mergeCell ref="U3:U4"/>
    <mergeCell ref="V3:V4"/>
    <mergeCell ref="W3:W4"/>
    <mergeCell ref="X3:X4"/>
    <mergeCell ref="Y3:Y4"/>
    <mergeCell ref="Z3:Z4"/>
    <mergeCell ref="AA51:AB51"/>
    <mergeCell ref="AA52:AB52"/>
    <mergeCell ref="AA53:AB53"/>
    <mergeCell ref="AA48:AB48"/>
    <mergeCell ref="AA49:AB49"/>
    <mergeCell ref="AA50:AB50"/>
    <mergeCell ref="AA7:AB7"/>
    <mergeCell ref="AA12:AB12"/>
    <mergeCell ref="AA13:AB13"/>
    <mergeCell ref="AA14:AB14"/>
    <mergeCell ref="AA9:AB9"/>
    <mergeCell ref="AA10:AB10"/>
    <mergeCell ref="AA11:AB11"/>
    <mergeCell ref="AA8:AB8"/>
  </mergeCells>
  <conditionalFormatting sqref="D5:D24 D26:D53 E5:AB53">
    <cfRule type="containsErrors" dxfId="45" priority="8">
      <formula>ISERROR(D5)</formula>
    </cfRule>
  </conditionalFormatting>
  <conditionalFormatting sqref="D25">
    <cfRule type="containsErrors" dxfId="44" priority="1">
      <formula>ISERROR(D25)</formula>
    </cfRule>
  </conditionalFormatting>
  <dataValidations count="4">
    <dataValidation type="list" allowBlank="1" showInputMessage="1" showErrorMessage="1" sqref="M5:M53" xr:uid="{00000000-0002-0000-0000-000000000000}">
      <formula1>Origen_Recursos</formula1>
    </dataValidation>
    <dataValidation type="list" allowBlank="1" showInputMessage="1" showErrorMessage="1" sqref="H5:H53 J5:J53" xr:uid="{00000000-0002-0000-0000-000001000000}">
      <formula1>Modalidad_1</formula1>
    </dataValidation>
    <dataValidation type="list" allowBlank="1" showInputMessage="1" showErrorMessage="1" errorTitle="¡Atención!" error="Se debe seleccionar la opción de la lista desplegable." sqref="Z5:Z53" xr:uid="{00000000-0002-0000-0000-000002000000}">
      <formula1>Objet_Instit</formula1>
    </dataValidation>
    <dataValidation type="list" allowBlank="1" showInputMessage="1" showErrorMessage="1" errorTitle="¡Atención!" error="Se debe seleccionar la opción de la lista desplegable." sqref="V5:V53" xr:uid="{00000000-0002-0000-0000-000003000000}">
      <formula1>"Sí, No"</formula1>
    </dataValidation>
  </dataValidations>
  <pageMargins left="0.7" right="0.7" top="0.75" bottom="0.75" header="0.3" footer="0.3"/>
  <pageSetup paperSize="9" scale="64"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P82"/>
  <sheetViews>
    <sheetView topLeftCell="H28" zoomScaleNormal="100" workbookViewId="0">
      <selection activeCell="K29" sqref="K29"/>
    </sheetView>
  </sheetViews>
  <sheetFormatPr baseColWidth="10" defaultColWidth="11.42578125" defaultRowHeight="15" x14ac:dyDescent="0.25"/>
  <cols>
    <col min="1" max="1" width="2.140625" style="16" customWidth="1"/>
    <col min="2" max="2" width="28.28515625" style="16" customWidth="1"/>
    <col min="3" max="3" width="4.42578125" style="16" customWidth="1"/>
    <col min="4" max="4" width="19.42578125" style="16" customWidth="1"/>
    <col min="5" max="5" width="28.7109375" style="16" customWidth="1"/>
    <col min="6" max="6" width="27" style="16" bestFit="1" customWidth="1"/>
    <col min="7" max="7" width="29" style="16" customWidth="1"/>
    <col min="8" max="8" width="29.28515625" style="16" customWidth="1"/>
    <col min="9" max="9" width="27.7109375" style="16" customWidth="1"/>
    <col min="10" max="10" width="24.5703125" style="16" customWidth="1"/>
    <col min="11" max="11" width="27" style="16" customWidth="1"/>
    <col min="12" max="12" width="24.140625" style="16" bestFit="1" customWidth="1"/>
    <col min="13" max="13" width="27.28515625" style="16" customWidth="1"/>
    <col min="14" max="14" width="26.7109375" style="16" bestFit="1" customWidth="1"/>
    <col min="15" max="15" width="25.42578125" style="16" bestFit="1" customWidth="1"/>
    <col min="16" max="16" width="26.140625" style="16" bestFit="1" customWidth="1"/>
    <col min="17" max="17" width="26.140625" style="16" customWidth="1"/>
    <col min="18" max="18" width="23.7109375" style="16" bestFit="1" customWidth="1"/>
    <col min="19" max="19" width="23" style="16" bestFit="1" customWidth="1"/>
    <col min="20" max="20" width="23.42578125" style="16" bestFit="1" customWidth="1"/>
    <col min="21" max="21" width="25.42578125" style="16" bestFit="1" customWidth="1"/>
    <col min="22" max="22" width="31.28515625" style="16" bestFit="1" customWidth="1"/>
    <col min="23" max="23" width="25.140625" style="16" bestFit="1" customWidth="1"/>
    <col min="24" max="24" width="24.85546875" style="16" bestFit="1" customWidth="1"/>
    <col min="25" max="25" width="26.42578125" style="16" bestFit="1" customWidth="1"/>
    <col min="26" max="26" width="22.7109375" style="16" bestFit="1" customWidth="1"/>
    <col min="27" max="27" width="28.42578125" style="16" bestFit="1" customWidth="1"/>
    <col min="28" max="28" width="34.28515625" style="16" bestFit="1" customWidth="1"/>
    <col min="29" max="29" width="22.7109375" style="16" bestFit="1" customWidth="1"/>
    <col min="30" max="30" width="24.42578125" style="16" bestFit="1" customWidth="1"/>
    <col min="31" max="31" width="36.140625" style="16" bestFit="1" customWidth="1"/>
    <col min="32" max="32" width="27.28515625" style="16" bestFit="1" customWidth="1"/>
    <col min="33" max="33" width="25.140625" style="16" bestFit="1" customWidth="1"/>
    <col min="34" max="34" width="26.7109375" style="16" bestFit="1" customWidth="1"/>
    <col min="35" max="35" width="28.42578125" style="16" bestFit="1" customWidth="1"/>
    <col min="36" max="36" width="27.28515625" style="16" bestFit="1" customWidth="1"/>
    <col min="37" max="37" width="23.42578125" style="16" bestFit="1" customWidth="1"/>
    <col min="38" max="38" width="25.28515625" style="16" customWidth="1"/>
    <col min="39" max="39" width="23.7109375" style="16" customWidth="1"/>
    <col min="40" max="40" width="31.28515625" style="16" customWidth="1"/>
    <col min="41" max="41" width="25.42578125" style="16" customWidth="1"/>
    <col min="42" max="42" width="27" style="16" customWidth="1"/>
    <col min="43" max="16384" width="11.42578125" style="16"/>
  </cols>
  <sheetData>
    <row r="2" spans="2:19" ht="15.75" thickBot="1" x14ac:dyDescent="0.3"/>
    <row r="3" spans="2:19" ht="60.75" thickBot="1" x14ac:dyDescent="0.3">
      <c r="B3" s="84" t="s">
        <v>0</v>
      </c>
      <c r="D3" s="80" t="str">
        <f>$B$4</f>
        <v>Dirección General</v>
      </c>
      <c r="E3" s="81" t="str">
        <f>$B$5</f>
        <v>Oficina Asesora de Planeación</v>
      </c>
      <c r="F3" s="81" t="str">
        <f>$B$6</f>
        <v>Secretaría General</v>
      </c>
      <c r="G3" s="81" t="str">
        <f>$B$7</f>
        <v>Dirección de Gestión y Articulación de la Oferta Social</v>
      </c>
      <c r="H3" s="81" t="str">
        <f>$B$8</f>
        <v>Dirección de Acompañamiento Familiar y Comunitario</v>
      </c>
      <c r="I3" s="81" t="str">
        <f>$B$9</f>
        <v>Dirección de Transferencias Monetarias</v>
      </c>
      <c r="J3" s="82" t="str">
        <f>$B$10</f>
        <v>Subdirección de Transferencias Monetarias Condicionadas</v>
      </c>
      <c r="K3" s="82" t="str">
        <f>$B$11</f>
        <v>Subdirección de Transferencias Monetarias no Condicionadas</v>
      </c>
      <c r="L3" s="81" t="str">
        <f>$B$12</f>
        <v>Dirección de Inclusión Productiva</v>
      </c>
      <c r="M3" s="81" t="str">
        <f>$B$13</f>
        <v>Dirección de Infraestructura Social y Hábitat</v>
      </c>
      <c r="N3" s="81" t="str">
        <f>$B$15</f>
        <v>Subdirección General para la Superación de la Pobreza</v>
      </c>
      <c r="O3" s="81" t="str">
        <f>$B$16</f>
        <v>Subdirección General de Programas y Proyectos</v>
      </c>
      <c r="P3" s="83" t="str">
        <f>$B$14</f>
        <v>Oficina de Gestión Regional</v>
      </c>
      <c r="Q3" s="63"/>
    </row>
    <row r="4" spans="2:19" ht="30" x14ac:dyDescent="0.25">
      <c r="B4" s="85" t="s">
        <v>1</v>
      </c>
      <c r="D4" s="17"/>
      <c r="E4" s="39" t="s">
        <v>19</v>
      </c>
      <c r="F4" s="79" t="s">
        <v>11</v>
      </c>
      <c r="G4" s="39" t="s">
        <v>132</v>
      </c>
      <c r="H4" s="39" t="s">
        <v>12</v>
      </c>
      <c r="I4" s="39" t="s">
        <v>13</v>
      </c>
      <c r="J4" s="39" t="s">
        <v>21</v>
      </c>
      <c r="K4" s="79" t="s">
        <v>261</v>
      </c>
      <c r="L4" s="103" t="s">
        <v>14</v>
      </c>
      <c r="M4" s="39" t="s">
        <v>70</v>
      </c>
      <c r="N4" s="39" t="s">
        <v>15</v>
      </c>
      <c r="O4" s="39" t="s">
        <v>10</v>
      </c>
      <c r="P4" s="103" t="s">
        <v>236</v>
      </c>
      <c r="Q4" s="31"/>
    </row>
    <row r="5" spans="2:19" ht="45" x14ac:dyDescent="0.25">
      <c r="B5" s="86" t="s">
        <v>2</v>
      </c>
      <c r="D5" s="17"/>
      <c r="E5" s="18" t="s">
        <v>258</v>
      </c>
      <c r="F5" s="17"/>
      <c r="G5" s="18" t="s">
        <v>133</v>
      </c>
      <c r="H5" s="18" t="s">
        <v>16</v>
      </c>
      <c r="I5" s="18" t="s">
        <v>17</v>
      </c>
      <c r="J5" s="102" t="s">
        <v>24</v>
      </c>
      <c r="K5" s="19" t="s">
        <v>262</v>
      </c>
      <c r="L5" s="18" t="s">
        <v>18</v>
      </c>
      <c r="M5" s="18" t="s">
        <v>135</v>
      </c>
    </row>
    <row r="6" spans="2:19" ht="30" x14ac:dyDescent="0.25">
      <c r="B6" s="86" t="s">
        <v>3</v>
      </c>
      <c r="D6" s="17"/>
      <c r="E6" s="102" t="s">
        <v>170</v>
      </c>
      <c r="F6" s="17"/>
      <c r="G6" s="102" t="s">
        <v>23</v>
      </c>
      <c r="H6" s="18" t="s">
        <v>20</v>
      </c>
      <c r="I6" s="18" t="s">
        <v>26</v>
      </c>
      <c r="J6" s="31"/>
      <c r="K6" s="19" t="s">
        <v>263</v>
      </c>
      <c r="L6" s="18" t="s">
        <v>25</v>
      </c>
      <c r="M6" s="20" t="s">
        <v>136</v>
      </c>
    </row>
    <row r="7" spans="2:19" ht="45" x14ac:dyDescent="0.25">
      <c r="B7" s="86" t="s">
        <v>4</v>
      </c>
      <c r="D7" s="17"/>
      <c r="E7" s="102" t="s">
        <v>28</v>
      </c>
      <c r="F7" s="17"/>
      <c r="G7" s="18" t="s">
        <v>134</v>
      </c>
      <c r="I7" s="18" t="s">
        <v>29</v>
      </c>
      <c r="J7" s="31"/>
      <c r="K7" s="31"/>
      <c r="L7" s="18" t="s">
        <v>27</v>
      </c>
      <c r="M7" s="102" t="s">
        <v>183</v>
      </c>
    </row>
    <row r="8" spans="2:19" ht="45" x14ac:dyDescent="0.25">
      <c r="B8" s="86" t="s">
        <v>5</v>
      </c>
      <c r="D8" s="17"/>
      <c r="F8" s="17"/>
      <c r="G8" s="102" t="s">
        <v>22</v>
      </c>
      <c r="H8" s="17"/>
      <c r="I8" s="102" t="s">
        <v>31</v>
      </c>
      <c r="J8" s="31"/>
      <c r="K8" s="31"/>
      <c r="L8" s="102" t="s">
        <v>30</v>
      </c>
    </row>
    <row r="9" spans="2:19" ht="30" x14ac:dyDescent="0.25">
      <c r="B9" s="86" t="s">
        <v>259</v>
      </c>
      <c r="D9" s="17"/>
      <c r="F9" s="17"/>
      <c r="H9" s="17"/>
      <c r="I9" s="17"/>
      <c r="J9" s="31"/>
      <c r="K9" s="31"/>
      <c r="L9" s="102" t="s">
        <v>245</v>
      </c>
    </row>
    <row r="10" spans="2:19" ht="45" x14ac:dyDescent="0.25">
      <c r="B10" s="86" t="s">
        <v>300</v>
      </c>
      <c r="D10" s="17"/>
      <c r="E10" s="17"/>
      <c r="F10" s="17"/>
      <c r="H10" s="17"/>
      <c r="J10" s="31"/>
      <c r="K10" s="31"/>
      <c r="L10" s="17"/>
      <c r="M10" s="17"/>
    </row>
    <row r="11" spans="2:19" ht="45" x14ac:dyDescent="0.25">
      <c r="B11" s="86" t="s">
        <v>260</v>
      </c>
      <c r="D11" s="17"/>
      <c r="F11" s="17"/>
      <c r="G11" s="17"/>
      <c r="H11" s="17"/>
      <c r="J11" s="17"/>
      <c r="K11" s="17"/>
      <c r="L11" s="17"/>
      <c r="M11" s="17"/>
    </row>
    <row r="12" spans="2:19" ht="30" x14ac:dyDescent="0.25">
      <c r="B12" s="86" t="s">
        <v>6</v>
      </c>
      <c r="D12" s="17"/>
      <c r="E12" s="104" t="s">
        <v>81</v>
      </c>
      <c r="F12" s="17"/>
      <c r="G12" s="104" t="s">
        <v>67</v>
      </c>
      <c r="H12" s="17"/>
      <c r="I12" s="104" t="s">
        <v>77</v>
      </c>
      <c r="J12" s="17"/>
      <c r="K12" s="17"/>
      <c r="L12" s="17"/>
      <c r="M12" s="104" t="s">
        <v>93</v>
      </c>
      <c r="S12" s="21" t="s">
        <v>32</v>
      </c>
    </row>
    <row r="13" spans="2:19" ht="60" x14ac:dyDescent="0.25">
      <c r="B13" s="86" t="s">
        <v>7</v>
      </c>
      <c r="D13" s="17"/>
      <c r="E13" s="22" t="s">
        <v>82</v>
      </c>
      <c r="F13" s="17"/>
      <c r="G13" s="18" t="s">
        <v>68</v>
      </c>
      <c r="H13" s="17"/>
      <c r="I13" s="23" t="s">
        <v>79</v>
      </c>
      <c r="J13" s="76"/>
      <c r="K13" s="76"/>
      <c r="L13" s="17"/>
      <c r="M13" s="24" t="s">
        <v>206</v>
      </c>
      <c r="S13" s="21" t="s">
        <v>33</v>
      </c>
    </row>
    <row r="14" spans="2:19" ht="30" x14ac:dyDescent="0.25">
      <c r="B14" s="86" t="s">
        <v>234</v>
      </c>
      <c r="D14" s="17"/>
      <c r="E14" s="22" t="s">
        <v>83</v>
      </c>
      <c r="F14" s="17"/>
      <c r="G14" s="18" t="s">
        <v>69</v>
      </c>
      <c r="H14" s="17"/>
      <c r="I14" s="18" t="s">
        <v>78</v>
      </c>
      <c r="J14" s="31"/>
      <c r="K14" s="31"/>
      <c r="L14" s="17"/>
      <c r="M14" s="24" t="s">
        <v>197</v>
      </c>
      <c r="S14" s="21" t="s">
        <v>34</v>
      </c>
    </row>
    <row r="15" spans="2:19" ht="30" x14ac:dyDescent="0.25">
      <c r="B15" s="86" t="s">
        <v>8</v>
      </c>
      <c r="D15" s="17"/>
      <c r="E15" s="22" t="s">
        <v>84</v>
      </c>
      <c r="F15" s="17"/>
      <c r="G15" s="18" t="s">
        <v>102</v>
      </c>
      <c r="H15" s="17"/>
      <c r="I15" s="18" t="s">
        <v>80</v>
      </c>
      <c r="J15" s="31"/>
      <c r="K15" s="31"/>
      <c r="L15" s="17"/>
      <c r="M15" s="24" t="s">
        <v>198</v>
      </c>
      <c r="S15" s="21" t="s">
        <v>35</v>
      </c>
    </row>
    <row r="16" spans="2:19" ht="30.75" thickBot="1" x14ac:dyDescent="0.3">
      <c r="B16" s="87" t="s">
        <v>9</v>
      </c>
      <c r="D16" s="17"/>
      <c r="E16" s="22" t="s">
        <v>85</v>
      </c>
      <c r="F16" s="17"/>
      <c r="G16" s="18" t="s">
        <v>101</v>
      </c>
      <c r="H16" s="17"/>
      <c r="I16" s="17"/>
      <c r="J16" s="17"/>
      <c r="K16" s="17"/>
      <c r="L16" s="17"/>
      <c r="M16" s="24" t="s">
        <v>199</v>
      </c>
      <c r="S16" s="25" t="s">
        <v>36</v>
      </c>
    </row>
    <row r="17" spans="4:42" ht="30" x14ac:dyDescent="0.25">
      <c r="D17" s="17"/>
      <c r="E17" s="22" t="s">
        <v>86</v>
      </c>
      <c r="F17" s="17"/>
      <c r="G17" s="17"/>
      <c r="H17" s="17"/>
      <c r="J17" s="17"/>
      <c r="K17" s="17"/>
      <c r="L17" s="17"/>
      <c r="M17" s="24" t="s">
        <v>200</v>
      </c>
      <c r="S17" s="25" t="s">
        <v>37</v>
      </c>
    </row>
    <row r="18" spans="4:42" x14ac:dyDescent="0.25">
      <c r="D18" s="17"/>
      <c r="F18" s="17"/>
      <c r="G18" s="17"/>
      <c r="H18" s="17"/>
      <c r="J18" s="17"/>
      <c r="K18" s="17"/>
      <c r="L18" s="17"/>
      <c r="M18" s="24" t="s">
        <v>201</v>
      </c>
      <c r="S18" s="25" t="s">
        <v>54</v>
      </c>
    </row>
    <row r="19" spans="4:42" ht="60" x14ac:dyDescent="0.25">
      <c r="D19" s="17"/>
      <c r="E19" s="17"/>
      <c r="F19" s="26"/>
      <c r="G19" s="105" t="s">
        <v>182</v>
      </c>
      <c r="H19" s="26"/>
      <c r="I19" s="105" t="s">
        <v>106</v>
      </c>
      <c r="J19" s="17"/>
      <c r="K19" s="17"/>
      <c r="L19" s="26"/>
      <c r="M19" s="24" t="s">
        <v>202</v>
      </c>
      <c r="N19" s="26"/>
      <c r="P19" s="26"/>
      <c r="Q19" s="26"/>
      <c r="R19" s="26"/>
      <c r="S19" s="25" t="s">
        <v>55</v>
      </c>
      <c r="T19" s="26"/>
      <c r="U19" s="26"/>
      <c r="V19" s="26"/>
      <c r="W19" s="26"/>
      <c r="X19" s="26"/>
      <c r="Y19" s="26"/>
      <c r="Z19" s="26"/>
      <c r="AA19" s="26"/>
      <c r="AB19" s="26"/>
      <c r="AC19" s="26"/>
      <c r="AD19" s="26"/>
      <c r="AE19" s="26"/>
      <c r="AF19" s="26"/>
      <c r="AG19" s="26"/>
      <c r="AH19" s="26"/>
      <c r="AI19" s="26"/>
      <c r="AJ19" s="26"/>
      <c r="AK19" s="26"/>
      <c r="AL19" s="28"/>
      <c r="AM19" s="28"/>
      <c r="AN19" s="28"/>
      <c r="AO19" s="28"/>
      <c r="AP19" s="28"/>
    </row>
    <row r="20" spans="4:42" ht="45" x14ac:dyDescent="0.25">
      <c r="D20" s="17"/>
      <c r="E20" s="17"/>
      <c r="F20" s="17"/>
      <c r="G20" s="29" t="s">
        <v>177</v>
      </c>
      <c r="H20" s="17"/>
      <c r="I20" s="18" t="s">
        <v>108</v>
      </c>
      <c r="J20" s="31"/>
      <c r="K20" s="31"/>
      <c r="L20" s="17"/>
      <c r="M20" s="27" t="s">
        <v>203</v>
      </c>
      <c r="N20" s="17"/>
      <c r="P20" s="17"/>
      <c r="Q20" s="17"/>
      <c r="R20" s="17"/>
      <c r="S20" s="25" t="s">
        <v>38</v>
      </c>
      <c r="T20" s="17"/>
      <c r="U20" s="17"/>
      <c r="V20" s="17"/>
      <c r="W20" s="17"/>
      <c r="X20" s="17"/>
      <c r="Y20" s="17"/>
      <c r="Z20" s="17"/>
      <c r="AA20" s="17"/>
      <c r="AB20" s="17"/>
      <c r="AC20" s="17"/>
      <c r="AD20" s="17"/>
      <c r="AE20" s="17"/>
      <c r="AF20" s="17"/>
      <c r="AG20" s="17"/>
      <c r="AH20" s="17"/>
      <c r="AI20" s="17"/>
      <c r="AJ20" s="17"/>
      <c r="AK20" s="17"/>
      <c r="AL20" s="17"/>
      <c r="AM20" s="17"/>
      <c r="AN20" s="17"/>
      <c r="AO20" s="17"/>
      <c r="AP20" s="17"/>
    </row>
    <row r="21" spans="4:42" ht="30" x14ac:dyDescent="0.25">
      <c r="D21" s="17"/>
      <c r="E21" s="30"/>
      <c r="F21" s="17"/>
      <c r="G21" s="29" t="s">
        <v>178</v>
      </c>
      <c r="H21" s="17"/>
      <c r="I21" s="29" t="s">
        <v>109</v>
      </c>
      <c r="J21" s="77"/>
      <c r="K21" s="77"/>
      <c r="L21" s="17"/>
      <c r="M21" s="24" t="s">
        <v>204</v>
      </c>
      <c r="N21" s="17"/>
      <c r="P21" s="17"/>
      <c r="Q21" s="17"/>
      <c r="R21" s="17"/>
      <c r="S21" s="21" t="s">
        <v>39</v>
      </c>
      <c r="T21" s="17"/>
      <c r="U21" s="17"/>
      <c r="V21" s="17"/>
      <c r="W21" s="17"/>
      <c r="X21" s="17"/>
      <c r="Y21" s="17"/>
      <c r="Z21" s="17"/>
      <c r="AA21" s="17"/>
      <c r="AB21" s="17"/>
      <c r="AC21" s="17"/>
      <c r="AD21" s="17"/>
      <c r="AE21" s="17"/>
      <c r="AF21" s="17"/>
      <c r="AG21" s="17"/>
      <c r="AH21" s="17"/>
      <c r="AI21" s="17"/>
      <c r="AJ21" s="17"/>
      <c r="AK21" s="17"/>
      <c r="AL21" s="17"/>
      <c r="AM21" s="17"/>
      <c r="AN21" s="17"/>
      <c r="AO21" s="17"/>
      <c r="AP21" s="17"/>
    </row>
    <row r="22" spans="4:42" ht="30" x14ac:dyDescent="0.25">
      <c r="D22" s="17"/>
      <c r="E22" s="31"/>
      <c r="F22" s="17"/>
      <c r="G22" s="29" t="s">
        <v>179</v>
      </c>
      <c r="H22" s="17"/>
      <c r="I22" s="29" t="s">
        <v>110</v>
      </c>
      <c r="J22" s="77"/>
      <c r="K22" s="77"/>
      <c r="L22" s="17"/>
      <c r="M22" s="24" t="s">
        <v>205</v>
      </c>
      <c r="N22" s="17"/>
      <c r="P22" s="17"/>
      <c r="Q22" s="17"/>
      <c r="R22" s="17"/>
      <c r="S22" s="21" t="s">
        <v>56</v>
      </c>
      <c r="T22" s="17"/>
      <c r="U22" s="17"/>
      <c r="V22" s="17"/>
      <c r="W22" s="17"/>
      <c r="X22" s="17"/>
      <c r="Y22" s="17"/>
      <c r="Z22" s="17"/>
      <c r="AA22" s="17"/>
      <c r="AB22" s="17"/>
      <c r="AC22" s="17"/>
      <c r="AD22" s="17"/>
      <c r="AE22" s="17"/>
      <c r="AF22" s="17"/>
      <c r="AG22" s="17"/>
      <c r="AH22" s="17"/>
      <c r="AI22" s="17"/>
      <c r="AJ22" s="17"/>
      <c r="AK22" s="17"/>
      <c r="AL22" s="17"/>
      <c r="AM22" s="17"/>
      <c r="AN22" s="17"/>
      <c r="AO22" s="17"/>
      <c r="AP22" s="17"/>
    </row>
    <row r="23" spans="4:42" ht="30" x14ac:dyDescent="0.25">
      <c r="D23" s="17"/>
      <c r="E23" s="31"/>
      <c r="F23" s="17"/>
      <c r="G23" s="29" t="s">
        <v>180</v>
      </c>
      <c r="H23" s="17"/>
      <c r="I23" s="29" t="s">
        <v>111</v>
      </c>
      <c r="J23" s="77"/>
      <c r="K23" s="77"/>
      <c r="L23" s="17"/>
      <c r="M23" s="17"/>
      <c r="N23" s="17"/>
      <c r="P23" s="17"/>
      <c r="Q23" s="17"/>
      <c r="R23" s="17"/>
      <c r="S23" s="21" t="s">
        <v>40</v>
      </c>
      <c r="T23" s="17"/>
      <c r="U23" s="17"/>
      <c r="V23" s="17"/>
      <c r="W23" s="17"/>
      <c r="X23" s="17"/>
      <c r="Y23" s="17"/>
      <c r="Z23" s="17"/>
      <c r="AA23" s="17"/>
      <c r="AB23" s="17"/>
      <c r="AC23" s="17"/>
      <c r="AD23" s="17"/>
      <c r="AE23" s="17"/>
      <c r="AF23" s="17"/>
      <c r="AG23" s="17"/>
      <c r="AH23" s="17"/>
      <c r="AI23" s="17"/>
      <c r="AJ23" s="17"/>
      <c r="AK23" s="17"/>
      <c r="AL23" s="17"/>
      <c r="AM23" s="17"/>
      <c r="AN23" s="17"/>
      <c r="AO23" s="17"/>
      <c r="AP23" s="17"/>
    </row>
    <row r="24" spans="4:42" ht="30" x14ac:dyDescent="0.25">
      <c r="D24" s="17"/>
      <c r="E24" s="31"/>
      <c r="F24" s="17"/>
      <c r="G24" s="29" t="s">
        <v>181</v>
      </c>
      <c r="H24" s="17"/>
      <c r="I24" s="29" t="s">
        <v>112</v>
      </c>
      <c r="J24" s="77"/>
      <c r="K24" s="77"/>
      <c r="L24" s="17"/>
      <c r="M24" s="17"/>
      <c r="N24" s="17"/>
      <c r="P24" s="17"/>
      <c r="Q24" s="17"/>
      <c r="R24" s="17"/>
      <c r="S24" s="21" t="s">
        <v>41</v>
      </c>
      <c r="T24" s="17"/>
      <c r="U24" s="17"/>
      <c r="V24" s="17"/>
      <c r="W24" s="17"/>
      <c r="X24" s="17"/>
      <c r="Y24" s="17"/>
      <c r="Z24" s="17"/>
      <c r="AA24" s="17"/>
      <c r="AB24" s="17"/>
      <c r="AC24" s="17"/>
      <c r="AD24" s="17"/>
      <c r="AE24" s="17"/>
      <c r="AF24" s="17"/>
      <c r="AG24" s="17"/>
      <c r="AH24" s="17"/>
      <c r="AI24" s="17"/>
      <c r="AJ24" s="17"/>
      <c r="AK24" s="17"/>
      <c r="AL24" s="17"/>
      <c r="AM24" s="17"/>
      <c r="AN24" s="17"/>
      <c r="AO24" s="17"/>
      <c r="AP24" s="17"/>
    </row>
    <row r="25" spans="4:42" ht="60" x14ac:dyDescent="0.25">
      <c r="D25" s="17"/>
      <c r="E25" s="31"/>
      <c r="F25" s="17"/>
      <c r="H25" s="17"/>
      <c r="I25" s="29" t="s">
        <v>207</v>
      </c>
      <c r="J25" s="77"/>
      <c r="K25" s="77"/>
      <c r="L25" s="17"/>
      <c r="M25" s="17"/>
      <c r="N25" s="17"/>
      <c r="P25" s="17"/>
      <c r="Q25" s="17"/>
      <c r="R25" s="17"/>
      <c r="S25" s="21" t="s">
        <v>42</v>
      </c>
      <c r="T25" s="17"/>
      <c r="U25" s="17"/>
      <c r="V25" s="17"/>
      <c r="W25" s="17"/>
      <c r="X25" s="17"/>
      <c r="Y25" s="17"/>
      <c r="Z25" s="17"/>
      <c r="AA25" s="17"/>
      <c r="AB25" s="17"/>
      <c r="AC25" s="17"/>
      <c r="AD25" s="17"/>
      <c r="AE25" s="17"/>
      <c r="AF25" s="17"/>
      <c r="AG25" s="17"/>
      <c r="AH25" s="17"/>
      <c r="AI25" s="17"/>
      <c r="AJ25" s="17"/>
      <c r="AK25" s="17"/>
      <c r="AL25" s="17"/>
      <c r="AM25" s="17"/>
      <c r="AN25" s="17"/>
      <c r="AO25" s="17"/>
      <c r="AP25" s="17"/>
    </row>
    <row r="26" spans="4:42" ht="60" x14ac:dyDescent="0.25">
      <c r="D26" s="17"/>
      <c r="E26" s="31"/>
      <c r="F26" s="17"/>
      <c r="H26" s="17"/>
      <c r="I26" s="29" t="s">
        <v>208</v>
      </c>
      <c r="J26" s="77"/>
      <c r="K26" s="77"/>
      <c r="L26" s="17"/>
      <c r="M26" s="17"/>
      <c r="N26" s="17"/>
      <c r="P26" s="17"/>
      <c r="Q26" s="17"/>
      <c r="R26" s="17"/>
      <c r="S26" s="21" t="s">
        <v>57</v>
      </c>
      <c r="T26" s="17"/>
      <c r="U26" s="17"/>
      <c r="V26" s="17"/>
      <c r="W26" s="17"/>
      <c r="X26" s="17"/>
      <c r="Y26" s="17"/>
      <c r="Z26" s="17"/>
      <c r="AA26" s="17"/>
      <c r="AB26" s="17"/>
      <c r="AC26" s="17"/>
      <c r="AD26" s="17"/>
      <c r="AE26" s="17"/>
      <c r="AF26" s="17"/>
      <c r="AG26" s="17"/>
      <c r="AH26" s="17"/>
      <c r="AI26" s="17"/>
      <c r="AJ26" s="17"/>
      <c r="AK26" s="17"/>
      <c r="AL26" s="17"/>
      <c r="AM26" s="17"/>
      <c r="AN26" s="17"/>
      <c r="AO26" s="17"/>
      <c r="AP26" s="17"/>
    </row>
    <row r="27" spans="4:42" ht="30" x14ac:dyDescent="0.25">
      <c r="D27" s="17"/>
      <c r="E27" s="31"/>
      <c r="F27" s="17"/>
      <c r="H27" s="17"/>
      <c r="L27" s="17"/>
      <c r="M27" s="17"/>
      <c r="N27" s="17"/>
      <c r="P27" s="17"/>
      <c r="Q27" s="17"/>
      <c r="R27" s="17"/>
      <c r="S27" s="21" t="s">
        <v>58</v>
      </c>
      <c r="T27" s="17"/>
      <c r="U27" s="17"/>
      <c r="V27" s="17"/>
      <c r="W27" s="17"/>
      <c r="X27" s="17"/>
      <c r="Y27" s="17"/>
      <c r="Z27" s="17"/>
      <c r="AA27" s="17"/>
      <c r="AB27" s="17"/>
      <c r="AC27" s="17"/>
      <c r="AD27" s="17"/>
      <c r="AE27" s="17"/>
      <c r="AF27" s="17"/>
      <c r="AG27" s="17"/>
      <c r="AH27" s="17"/>
      <c r="AI27" s="17"/>
      <c r="AJ27" s="17"/>
      <c r="AK27" s="17"/>
      <c r="AL27" s="17"/>
      <c r="AM27" s="17"/>
      <c r="AN27" s="17"/>
      <c r="AO27" s="17"/>
      <c r="AP27" s="17"/>
    </row>
    <row r="28" spans="4:42" ht="30" x14ac:dyDescent="0.25">
      <c r="D28" s="17"/>
      <c r="E28" s="31"/>
      <c r="F28" s="17"/>
      <c r="H28" s="17"/>
      <c r="J28" s="17"/>
      <c r="K28" s="17"/>
      <c r="L28" s="17"/>
      <c r="M28" s="17"/>
      <c r="N28" s="17"/>
      <c r="P28" s="17"/>
      <c r="Q28" s="17"/>
      <c r="R28" s="17"/>
      <c r="S28" s="21" t="s">
        <v>59</v>
      </c>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4:42" ht="30" x14ac:dyDescent="0.25">
      <c r="E29" s="32" t="str">
        <f>$E$7</f>
        <v>GIT de Mejoramiento Continuo</v>
      </c>
      <c r="F29" s="32" t="str">
        <f>$E$6</f>
        <v>GIT Gestión de Proyectos y Presupuesto</v>
      </c>
      <c r="G29" s="32" t="str">
        <f>$M$7</f>
        <v>GIT Infraestructura Social y Hábitat</v>
      </c>
      <c r="H29" s="32" t="str">
        <f>$G$6</f>
        <v>GIT Innovación Social</v>
      </c>
      <c r="I29" s="32" t="str">
        <f>$L$4</f>
        <v>GIT Intervenciones Rurales Integrales</v>
      </c>
      <c r="J29" s="32" t="str">
        <f>$J$5</f>
        <v>GIT Jóvenes en Acción</v>
      </c>
      <c r="K29" s="32" t="str">
        <f>$L$8</f>
        <v>GIT Seguridad Alimentaria</v>
      </c>
      <c r="L29" s="32" t="str">
        <f>$I$8</f>
        <v>GIT Territorios y Poblaciones</v>
      </c>
      <c r="M29" s="32" t="str">
        <f>$G$8</f>
        <v>GIT Empleabilidad</v>
      </c>
      <c r="N29" s="32" t="str">
        <f>Oficina_de_Gestión_Regional</f>
        <v>No Aplica GIT</v>
      </c>
      <c r="O29" s="32" t="str">
        <f>$L$9</f>
        <v>GIT Atención Integral con Enfoque Diferencial</v>
      </c>
      <c r="P29" s="17"/>
      <c r="Q29" s="21" t="s">
        <v>60</v>
      </c>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4:42" ht="45" x14ac:dyDescent="0.25">
      <c r="E30" s="100" t="s">
        <v>164</v>
      </c>
      <c r="F30" s="101" t="s">
        <v>172</v>
      </c>
      <c r="G30" s="101" t="s">
        <v>174</v>
      </c>
      <c r="H30" s="101" t="s">
        <v>292</v>
      </c>
      <c r="I30" s="101" t="s">
        <v>275</v>
      </c>
      <c r="J30" s="101" t="s">
        <v>149</v>
      </c>
      <c r="K30" s="101" t="s">
        <v>144</v>
      </c>
      <c r="L30" s="101" t="s">
        <v>152</v>
      </c>
      <c r="M30" s="101" t="s">
        <v>246</v>
      </c>
      <c r="N30" s="101" t="s">
        <v>290</v>
      </c>
      <c r="O30" s="101" t="s">
        <v>268</v>
      </c>
      <c r="P30" s="17"/>
      <c r="Q30" s="21" t="s">
        <v>43</v>
      </c>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4:42" ht="60" x14ac:dyDescent="0.25">
      <c r="E31" s="100" t="s">
        <v>165</v>
      </c>
      <c r="F31" s="17"/>
      <c r="H31" s="101" t="s">
        <v>237</v>
      </c>
      <c r="I31" s="101" t="s">
        <v>189</v>
      </c>
      <c r="K31" s="101" t="s">
        <v>146</v>
      </c>
      <c r="L31" s="101" t="s">
        <v>279</v>
      </c>
      <c r="M31" s="101" t="s">
        <v>247</v>
      </c>
      <c r="N31" s="17"/>
      <c r="O31" s="101" t="s">
        <v>271</v>
      </c>
      <c r="P31" s="17"/>
      <c r="Q31" s="21" t="s">
        <v>61</v>
      </c>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4:42" ht="45" x14ac:dyDescent="0.25">
      <c r="E32" s="100" t="s">
        <v>168</v>
      </c>
      <c r="F32" s="17"/>
      <c r="H32" s="101" t="s">
        <v>238</v>
      </c>
      <c r="I32" s="101" t="s">
        <v>190</v>
      </c>
      <c r="J32" s="78"/>
      <c r="K32" s="101" t="s">
        <v>148</v>
      </c>
      <c r="L32" s="101" t="s">
        <v>162</v>
      </c>
      <c r="M32" s="101" t="s">
        <v>252</v>
      </c>
      <c r="O32" s="101" t="s">
        <v>188</v>
      </c>
      <c r="P32" s="17"/>
      <c r="Q32" s="33" t="s">
        <v>187</v>
      </c>
      <c r="R32" s="17"/>
      <c r="S32" s="21" t="s">
        <v>44</v>
      </c>
      <c r="T32" s="17"/>
      <c r="U32" s="17"/>
      <c r="V32" s="17"/>
      <c r="W32" s="17"/>
      <c r="X32" s="17"/>
      <c r="Y32" s="17"/>
      <c r="Z32" s="17"/>
      <c r="AA32" s="17"/>
      <c r="AB32" s="17"/>
      <c r="AC32" s="17"/>
      <c r="AD32" s="17"/>
      <c r="AE32" s="17"/>
      <c r="AF32" s="17"/>
      <c r="AG32" s="17"/>
      <c r="AH32" s="17"/>
      <c r="AI32" s="17"/>
      <c r="AJ32" s="17"/>
      <c r="AK32" s="17"/>
      <c r="AL32" s="17"/>
      <c r="AM32" s="17"/>
      <c r="AN32" s="17"/>
      <c r="AO32" s="17"/>
      <c r="AP32" s="17"/>
    </row>
    <row r="33" spans="5:42" ht="60" x14ac:dyDescent="0.25">
      <c r="E33" s="100" t="s">
        <v>191</v>
      </c>
      <c r="F33" s="17"/>
      <c r="H33" s="101" t="s">
        <v>241</v>
      </c>
      <c r="L33" s="101" t="s">
        <v>287</v>
      </c>
      <c r="M33" s="101" t="s">
        <v>254</v>
      </c>
      <c r="O33" s="101" t="s">
        <v>273</v>
      </c>
      <c r="P33" s="17"/>
      <c r="Q33" s="33" t="s">
        <v>188</v>
      </c>
      <c r="R33" s="17"/>
      <c r="S33" s="21" t="s">
        <v>45</v>
      </c>
      <c r="T33" s="17"/>
      <c r="U33" s="17"/>
      <c r="V33" s="17"/>
      <c r="W33" s="17"/>
      <c r="X33" s="17"/>
      <c r="Y33" s="17"/>
      <c r="Z33" s="17"/>
      <c r="AA33" s="17"/>
      <c r="AB33" s="17"/>
      <c r="AC33" s="17"/>
      <c r="AD33" s="17"/>
      <c r="AE33" s="17"/>
      <c r="AF33" s="17"/>
      <c r="AG33" s="17"/>
      <c r="AH33" s="17"/>
      <c r="AI33" s="17"/>
      <c r="AJ33" s="17"/>
      <c r="AK33" s="17"/>
      <c r="AL33" s="17"/>
      <c r="AM33" s="17"/>
      <c r="AN33" s="17"/>
      <c r="AO33" s="17"/>
      <c r="AP33" s="17"/>
    </row>
    <row r="34" spans="5:42" ht="75" x14ac:dyDescent="0.25">
      <c r="E34" s="100" t="s">
        <v>249</v>
      </c>
      <c r="F34" s="17"/>
      <c r="H34" s="17"/>
      <c r="L34" s="101" t="s">
        <v>289</v>
      </c>
      <c r="M34" s="17"/>
      <c r="P34" s="17"/>
      <c r="Q34" s="17"/>
      <c r="R34" s="17"/>
      <c r="S34" s="21" t="s">
        <v>62</v>
      </c>
      <c r="T34" s="17"/>
      <c r="U34" s="17"/>
      <c r="V34" s="17"/>
      <c r="W34" s="17"/>
      <c r="X34" s="17"/>
      <c r="Y34" s="17"/>
      <c r="Z34" s="17"/>
      <c r="AA34" s="17"/>
      <c r="AB34" s="17"/>
      <c r="AC34" s="17"/>
      <c r="AD34" s="17"/>
      <c r="AE34" s="17"/>
      <c r="AF34" s="17"/>
      <c r="AG34" s="17"/>
      <c r="AH34" s="17"/>
      <c r="AI34" s="17"/>
      <c r="AJ34" s="17"/>
      <c r="AK34" s="17"/>
      <c r="AL34" s="17"/>
      <c r="AM34" s="17"/>
      <c r="AN34" s="17"/>
      <c r="AO34" s="17"/>
      <c r="AP34" s="17"/>
    </row>
    <row r="35" spans="5:42" ht="45" x14ac:dyDescent="0.25">
      <c r="E35" s="100" t="s">
        <v>251</v>
      </c>
      <c r="F35" s="17"/>
      <c r="H35" s="17"/>
      <c r="L35" s="17"/>
      <c r="M35" s="17"/>
      <c r="N35" s="17"/>
      <c r="P35" s="17"/>
      <c r="Q35" s="17"/>
      <c r="R35" s="17"/>
      <c r="S35" s="21" t="s">
        <v>63</v>
      </c>
      <c r="T35" s="17"/>
      <c r="U35" s="17"/>
      <c r="V35" s="17"/>
      <c r="W35" s="17"/>
      <c r="X35" s="17"/>
      <c r="Y35" s="17"/>
      <c r="Z35" s="17"/>
      <c r="AA35" s="17"/>
      <c r="AB35" s="17"/>
      <c r="AC35" s="17"/>
      <c r="AD35" s="17"/>
      <c r="AE35" s="17"/>
      <c r="AF35" s="17"/>
      <c r="AG35" s="17"/>
      <c r="AH35" s="17"/>
      <c r="AI35" s="17"/>
      <c r="AJ35" s="17"/>
      <c r="AK35" s="17"/>
      <c r="AL35" s="17"/>
      <c r="AM35" s="17"/>
      <c r="AN35" s="17"/>
      <c r="AO35" s="17"/>
      <c r="AP35" s="17"/>
    </row>
    <row r="36" spans="5:42" ht="30.75" thickBot="1" x14ac:dyDescent="0.3">
      <c r="E36" s="31"/>
      <c r="F36" s="17"/>
      <c r="H36" s="17"/>
      <c r="L36" s="17"/>
      <c r="M36" s="17"/>
      <c r="N36" s="17"/>
      <c r="P36" s="17"/>
      <c r="Q36" s="17"/>
      <c r="R36" s="17"/>
      <c r="S36" s="21" t="s">
        <v>46</v>
      </c>
      <c r="T36" s="17"/>
      <c r="U36" s="17"/>
      <c r="V36" s="17"/>
      <c r="W36" s="17"/>
      <c r="X36" s="17"/>
      <c r="Y36" s="17"/>
      <c r="Z36" s="17"/>
      <c r="AA36" s="17"/>
      <c r="AB36" s="17"/>
      <c r="AC36" s="17"/>
      <c r="AD36" s="17"/>
      <c r="AE36" s="17"/>
      <c r="AF36" s="17"/>
      <c r="AG36" s="17"/>
      <c r="AH36" s="17"/>
      <c r="AI36" s="17"/>
      <c r="AJ36" s="17"/>
      <c r="AK36" s="17"/>
      <c r="AL36" s="17"/>
      <c r="AM36" s="17"/>
      <c r="AN36" s="17"/>
      <c r="AO36" s="17"/>
      <c r="AP36" s="17"/>
    </row>
    <row r="37" spans="5:42" ht="30" x14ac:dyDescent="0.25">
      <c r="E37" s="57" t="s">
        <v>195</v>
      </c>
      <c r="F37" s="58"/>
      <c r="G37" s="59"/>
      <c r="H37" s="17"/>
      <c r="L37" s="17"/>
      <c r="M37" s="17"/>
      <c r="N37" s="17"/>
      <c r="P37" s="17"/>
      <c r="Q37" s="17"/>
      <c r="R37" s="17"/>
      <c r="S37" s="21" t="s">
        <v>47</v>
      </c>
      <c r="T37" s="17"/>
      <c r="U37" s="17"/>
      <c r="V37" s="17"/>
      <c r="W37" s="17"/>
      <c r="X37" s="17"/>
      <c r="Y37" s="17"/>
      <c r="Z37" s="17"/>
      <c r="AA37" s="17"/>
      <c r="AB37" s="17"/>
      <c r="AC37" s="17"/>
      <c r="AD37" s="17"/>
      <c r="AE37" s="17"/>
      <c r="AF37" s="17"/>
      <c r="AG37" s="17"/>
      <c r="AH37" s="17"/>
      <c r="AI37" s="17"/>
      <c r="AJ37" s="17"/>
      <c r="AK37" s="17"/>
      <c r="AL37" s="17"/>
      <c r="AM37" s="17"/>
      <c r="AN37" s="17"/>
      <c r="AO37" s="17"/>
      <c r="AP37" s="17"/>
    </row>
    <row r="38" spans="5:42" ht="30.75" thickBot="1" x14ac:dyDescent="0.3">
      <c r="E38" s="41" t="s">
        <v>192</v>
      </c>
      <c r="F38" s="42" t="s">
        <v>193</v>
      </c>
      <c r="G38" s="43" t="s">
        <v>194</v>
      </c>
      <c r="H38" s="17"/>
      <c r="L38" s="17"/>
      <c r="M38" s="17"/>
      <c r="N38" s="17"/>
      <c r="P38" s="17"/>
      <c r="Q38" s="17"/>
      <c r="R38" s="17"/>
      <c r="S38" s="21" t="s">
        <v>64</v>
      </c>
      <c r="T38" s="17"/>
      <c r="U38" s="17"/>
      <c r="V38" s="17"/>
      <c r="W38" s="17"/>
      <c r="X38" s="17"/>
      <c r="Y38" s="17"/>
      <c r="Z38" s="17"/>
      <c r="AA38" s="17"/>
      <c r="AB38" s="17"/>
      <c r="AC38" s="17"/>
      <c r="AD38" s="17"/>
      <c r="AE38" s="17"/>
      <c r="AF38" s="17"/>
      <c r="AG38" s="17"/>
      <c r="AH38" s="17"/>
      <c r="AI38" s="17"/>
      <c r="AJ38" s="17"/>
      <c r="AK38" s="17"/>
      <c r="AL38" s="17"/>
      <c r="AM38" s="17"/>
      <c r="AN38" s="17"/>
      <c r="AO38" s="17"/>
      <c r="AP38" s="17"/>
    </row>
    <row r="39" spans="5:42" ht="30" x14ac:dyDescent="0.25">
      <c r="E39" s="39" t="s">
        <v>111</v>
      </c>
      <c r="F39" s="40" t="s">
        <v>196</v>
      </c>
      <c r="G39" s="40" t="s">
        <v>196</v>
      </c>
      <c r="H39" s="17"/>
      <c r="L39" s="17"/>
      <c r="M39" s="17"/>
      <c r="N39" s="17"/>
      <c r="P39" s="17"/>
      <c r="Q39" s="17"/>
      <c r="R39" s="17"/>
      <c r="S39" s="21" t="s">
        <v>65</v>
      </c>
      <c r="T39" s="17"/>
      <c r="U39" s="17"/>
      <c r="V39" s="17"/>
      <c r="W39" s="17"/>
      <c r="X39" s="17"/>
      <c r="Y39" s="17"/>
      <c r="Z39" s="17"/>
      <c r="AA39" s="17"/>
      <c r="AB39" s="17"/>
      <c r="AC39" s="17"/>
      <c r="AD39" s="17"/>
      <c r="AE39" s="17"/>
      <c r="AF39" s="17"/>
      <c r="AG39" s="17"/>
      <c r="AH39" s="17"/>
      <c r="AI39" s="17"/>
      <c r="AJ39" s="17"/>
      <c r="AK39" s="17"/>
      <c r="AL39" s="17"/>
      <c r="AM39" s="17"/>
      <c r="AN39" s="17"/>
      <c r="AO39" s="17"/>
      <c r="AP39" s="17"/>
    </row>
    <row r="40" spans="5:42" ht="30" x14ac:dyDescent="0.25">
      <c r="E40" s="31"/>
      <c r="H40" s="17"/>
      <c r="L40" s="17"/>
      <c r="M40" s="17"/>
      <c r="N40" s="17"/>
      <c r="P40" s="17"/>
      <c r="Q40" s="17"/>
      <c r="R40" s="17"/>
      <c r="S40" s="21" t="s">
        <v>48</v>
      </c>
      <c r="T40" s="17"/>
      <c r="U40" s="17"/>
      <c r="V40" s="17"/>
      <c r="W40" s="17"/>
      <c r="X40" s="17"/>
      <c r="Y40" s="17"/>
      <c r="Z40" s="17"/>
      <c r="AA40" s="17"/>
      <c r="AB40" s="17"/>
      <c r="AC40" s="17"/>
      <c r="AD40" s="17"/>
      <c r="AE40" s="17"/>
      <c r="AF40" s="17"/>
      <c r="AG40" s="17"/>
      <c r="AH40" s="17"/>
      <c r="AI40" s="17"/>
      <c r="AJ40" s="17"/>
      <c r="AK40" s="17"/>
      <c r="AL40" s="17"/>
      <c r="AM40" s="17"/>
      <c r="AN40" s="17"/>
      <c r="AO40" s="17"/>
      <c r="AP40" s="17"/>
    </row>
    <row r="41" spans="5:42" x14ac:dyDescent="0.25">
      <c r="E41" s="31"/>
      <c r="F41" s="17"/>
      <c r="H41" s="17"/>
      <c r="L41" s="17"/>
      <c r="M41" s="17"/>
      <c r="N41" s="17"/>
      <c r="P41" s="17"/>
      <c r="Q41" s="17"/>
      <c r="R41" s="17"/>
      <c r="S41" s="21" t="s">
        <v>66</v>
      </c>
      <c r="T41" s="17"/>
      <c r="U41" s="17"/>
      <c r="V41" s="17"/>
      <c r="W41" s="17"/>
      <c r="X41" s="17"/>
      <c r="Y41" s="17"/>
      <c r="Z41" s="17"/>
      <c r="AA41" s="17"/>
      <c r="AB41" s="17"/>
      <c r="AC41" s="17"/>
      <c r="AD41" s="17"/>
      <c r="AE41" s="17"/>
      <c r="AF41" s="17"/>
      <c r="AG41" s="17"/>
      <c r="AH41" s="17"/>
      <c r="AI41" s="17"/>
      <c r="AJ41" s="17"/>
      <c r="AK41" s="17"/>
      <c r="AL41" s="17"/>
      <c r="AM41" s="17"/>
      <c r="AN41" s="17"/>
      <c r="AO41" s="17"/>
      <c r="AP41" s="17"/>
    </row>
    <row r="42" spans="5:42" ht="30" x14ac:dyDescent="0.25">
      <c r="E42" s="31"/>
      <c r="F42" s="17"/>
      <c r="H42" s="17"/>
      <c r="L42" s="17"/>
      <c r="M42" s="17"/>
      <c r="N42" s="17"/>
      <c r="P42" s="17"/>
      <c r="Q42" s="17"/>
      <c r="R42" s="17"/>
      <c r="S42" s="21" t="s">
        <v>49</v>
      </c>
      <c r="T42" s="17"/>
      <c r="U42" s="17"/>
      <c r="V42" s="17"/>
      <c r="W42" s="17"/>
      <c r="X42" s="17"/>
      <c r="Y42" s="17"/>
      <c r="Z42" s="17"/>
      <c r="AA42" s="17"/>
      <c r="AB42" s="17"/>
      <c r="AC42" s="17"/>
      <c r="AD42" s="17"/>
      <c r="AE42" s="17"/>
      <c r="AF42" s="17"/>
      <c r="AG42" s="17"/>
      <c r="AH42" s="17"/>
      <c r="AI42" s="17"/>
      <c r="AJ42" s="17"/>
      <c r="AK42" s="17"/>
      <c r="AL42" s="17"/>
      <c r="AM42" s="17"/>
      <c r="AN42" s="17"/>
      <c r="AO42" s="17"/>
      <c r="AP42" s="17"/>
    </row>
    <row r="43" spans="5:42" ht="30" x14ac:dyDescent="0.25">
      <c r="E43" s="31"/>
      <c r="F43" s="17"/>
      <c r="H43" s="17"/>
      <c r="L43" s="17"/>
      <c r="M43" s="17"/>
      <c r="N43" s="17"/>
      <c r="P43" s="17"/>
      <c r="Q43" s="17"/>
      <c r="R43" s="17"/>
      <c r="S43" s="21" t="s">
        <v>50</v>
      </c>
      <c r="T43" s="17"/>
      <c r="U43" s="17"/>
      <c r="V43" s="17"/>
      <c r="W43" s="17"/>
      <c r="X43" s="17"/>
      <c r="Y43" s="17"/>
      <c r="Z43" s="17"/>
      <c r="AA43" s="17"/>
      <c r="AB43" s="17"/>
      <c r="AC43" s="17"/>
      <c r="AD43" s="17"/>
      <c r="AE43" s="17"/>
      <c r="AF43" s="17"/>
      <c r="AG43" s="17"/>
      <c r="AH43" s="17"/>
      <c r="AI43" s="17"/>
      <c r="AJ43" s="17"/>
      <c r="AK43" s="17"/>
      <c r="AL43" s="17"/>
      <c r="AM43" s="17"/>
      <c r="AN43" s="17"/>
      <c r="AO43" s="17"/>
      <c r="AP43" s="17"/>
    </row>
    <row r="44" spans="5:42" ht="30" x14ac:dyDescent="0.25">
      <c r="E44" s="31"/>
      <c r="F44" s="17"/>
      <c r="H44" s="17"/>
      <c r="L44" s="17"/>
      <c r="M44" s="17"/>
      <c r="N44" s="17"/>
      <c r="P44" s="17"/>
      <c r="Q44" s="17"/>
      <c r="R44" s="17"/>
      <c r="S44" s="21" t="s">
        <v>51</v>
      </c>
      <c r="T44" s="17"/>
      <c r="U44" s="17"/>
      <c r="V44" s="17"/>
      <c r="W44" s="17"/>
      <c r="X44" s="17"/>
      <c r="Y44" s="17"/>
      <c r="Z44" s="17"/>
      <c r="AA44" s="17"/>
      <c r="AB44" s="17"/>
      <c r="AC44" s="17"/>
      <c r="AD44" s="17"/>
      <c r="AE44" s="17"/>
      <c r="AF44" s="17"/>
      <c r="AG44" s="17"/>
      <c r="AH44" s="17"/>
      <c r="AI44" s="17"/>
      <c r="AJ44" s="17"/>
      <c r="AK44" s="17"/>
      <c r="AL44" s="17"/>
      <c r="AM44" s="17"/>
      <c r="AN44" s="17"/>
      <c r="AO44" s="17"/>
      <c r="AP44" s="17"/>
    </row>
    <row r="45" spans="5:42" ht="30" x14ac:dyDescent="0.25">
      <c r="E45" s="31"/>
      <c r="F45" s="17"/>
      <c r="H45" s="17"/>
      <c r="L45" s="17"/>
      <c r="M45" s="17"/>
      <c r="N45" s="17"/>
      <c r="P45" s="17"/>
      <c r="Q45" s="17"/>
      <c r="R45" s="17"/>
      <c r="S45" s="21" t="s">
        <v>52</v>
      </c>
      <c r="T45" s="17"/>
      <c r="U45" s="17"/>
      <c r="V45" s="17"/>
      <c r="W45" s="17"/>
      <c r="X45" s="17"/>
      <c r="Y45" s="17"/>
      <c r="Z45" s="17"/>
      <c r="AA45" s="17"/>
      <c r="AB45" s="17"/>
      <c r="AC45" s="17"/>
      <c r="AD45" s="17"/>
      <c r="AE45" s="17"/>
      <c r="AF45" s="17"/>
      <c r="AG45" s="17"/>
      <c r="AH45" s="17"/>
      <c r="AI45" s="17"/>
      <c r="AJ45" s="17"/>
      <c r="AK45" s="17"/>
      <c r="AL45" s="17"/>
      <c r="AM45" s="17"/>
      <c r="AN45" s="17"/>
      <c r="AO45" s="17"/>
      <c r="AP45" s="17"/>
    </row>
    <row r="46" spans="5:42" ht="30" x14ac:dyDescent="0.25">
      <c r="E46" s="31"/>
      <c r="F46" s="17"/>
      <c r="H46" s="17"/>
      <c r="L46" s="17"/>
      <c r="M46" s="17"/>
      <c r="N46" s="17"/>
      <c r="P46" s="17"/>
      <c r="Q46" s="17"/>
      <c r="R46" s="17"/>
      <c r="S46" s="21" t="s">
        <v>53</v>
      </c>
      <c r="T46" s="17"/>
      <c r="U46" s="17"/>
      <c r="V46" s="17"/>
      <c r="W46" s="17"/>
      <c r="X46" s="17"/>
      <c r="Y46" s="17"/>
      <c r="Z46" s="17"/>
      <c r="AA46" s="17"/>
      <c r="AB46" s="17"/>
      <c r="AC46" s="17"/>
      <c r="AD46" s="17"/>
      <c r="AE46" s="17"/>
      <c r="AF46" s="17"/>
      <c r="AG46" s="17"/>
      <c r="AH46" s="17"/>
      <c r="AI46" s="17"/>
      <c r="AJ46" s="17"/>
      <c r="AK46" s="17"/>
      <c r="AL46" s="17"/>
      <c r="AM46" s="17"/>
      <c r="AN46" s="17"/>
      <c r="AO46" s="17"/>
      <c r="AP46" s="17"/>
    </row>
    <row r="47" spans="5:42" x14ac:dyDescent="0.25">
      <c r="E47" s="31"/>
      <c r="F47" s="17"/>
      <c r="H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row>
    <row r="48" spans="5:42" x14ac:dyDescent="0.25">
      <c r="E48" s="31"/>
      <c r="F48" s="17"/>
      <c r="H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row>
    <row r="49" spans="2:42" x14ac:dyDescent="0.25">
      <c r="E49" s="31"/>
      <c r="F49" s="17"/>
      <c r="H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row>
    <row r="50" spans="2:42" x14ac:dyDescent="0.25">
      <c r="E50" s="31"/>
      <c r="F50" s="17"/>
      <c r="H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row>
    <row r="51" spans="2:42" x14ac:dyDescent="0.25">
      <c r="B51" s="34"/>
      <c r="E51" s="31"/>
      <c r="F51" s="17"/>
      <c r="H51" s="17"/>
      <c r="L51" s="17"/>
      <c r="M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row>
    <row r="52" spans="2:42" x14ac:dyDescent="0.25">
      <c r="B52" s="34"/>
      <c r="E52" s="31"/>
      <c r="F52" s="17"/>
      <c r="H52" s="17"/>
      <c r="L52" s="17"/>
      <c r="M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row>
    <row r="53" spans="2:42" x14ac:dyDescent="0.25">
      <c r="B53" s="35"/>
      <c r="E53" s="31"/>
    </row>
    <row r="54" spans="2:42" x14ac:dyDescent="0.25">
      <c r="B54" s="34"/>
    </row>
    <row r="55" spans="2:42" x14ac:dyDescent="0.25">
      <c r="B55" s="34"/>
    </row>
    <row r="56" spans="2:42" x14ac:dyDescent="0.25">
      <c r="B56" s="34"/>
    </row>
    <row r="57" spans="2:42" x14ac:dyDescent="0.25">
      <c r="B57" s="34"/>
    </row>
    <row r="58" spans="2:42" x14ac:dyDescent="0.25">
      <c r="B58" s="34"/>
    </row>
    <row r="59" spans="2:42" x14ac:dyDescent="0.25">
      <c r="B59" s="34"/>
    </row>
    <row r="60" spans="2:42" x14ac:dyDescent="0.25">
      <c r="B60" s="34"/>
    </row>
    <row r="61" spans="2:42" x14ac:dyDescent="0.25">
      <c r="B61" s="34"/>
    </row>
    <row r="62" spans="2:42" x14ac:dyDescent="0.25">
      <c r="B62" s="34"/>
    </row>
    <row r="63" spans="2:42" x14ac:dyDescent="0.25">
      <c r="B63" s="34"/>
    </row>
    <row r="64" spans="2:42" x14ac:dyDescent="0.25">
      <c r="B64" s="34"/>
    </row>
    <row r="65" spans="2:2" x14ac:dyDescent="0.25">
      <c r="B65" s="34"/>
    </row>
    <row r="66" spans="2:2" x14ac:dyDescent="0.25">
      <c r="B66" s="34"/>
    </row>
    <row r="67" spans="2:2" x14ac:dyDescent="0.25">
      <c r="B67" s="34"/>
    </row>
    <row r="68" spans="2:2" x14ac:dyDescent="0.25">
      <c r="B68" s="34"/>
    </row>
    <row r="69" spans="2:2" x14ac:dyDescent="0.25">
      <c r="B69" s="34"/>
    </row>
    <row r="70" spans="2:2" x14ac:dyDescent="0.25">
      <c r="B70" s="34"/>
    </row>
    <row r="71" spans="2:2" x14ac:dyDescent="0.25">
      <c r="B71" s="34"/>
    </row>
    <row r="72" spans="2:2" x14ac:dyDescent="0.25">
      <c r="B72" s="34"/>
    </row>
    <row r="73" spans="2:2" x14ac:dyDescent="0.25">
      <c r="B73" s="34"/>
    </row>
    <row r="74" spans="2:2" x14ac:dyDescent="0.25">
      <c r="B74" s="34"/>
    </row>
    <row r="75" spans="2:2" x14ac:dyDescent="0.25">
      <c r="B75" s="34"/>
    </row>
    <row r="76" spans="2:2" x14ac:dyDescent="0.25">
      <c r="B76" s="34"/>
    </row>
    <row r="77" spans="2:2" x14ac:dyDescent="0.25">
      <c r="B77" s="34"/>
    </row>
    <row r="78" spans="2:2" x14ac:dyDescent="0.25">
      <c r="B78" s="34"/>
    </row>
    <row r="79" spans="2:2" x14ac:dyDescent="0.25">
      <c r="B79" s="34"/>
    </row>
    <row r="80" spans="2:2" x14ac:dyDescent="0.25">
      <c r="B80" s="34"/>
    </row>
    <row r="81" spans="2:2" x14ac:dyDescent="0.25">
      <c r="B81" s="34"/>
    </row>
    <row r="82" spans="2:2" x14ac:dyDescent="0.25">
      <c r="B82" s="34"/>
    </row>
  </sheetData>
  <sheetProtection algorithmName="SHA-512" hashValue="O6c9rCTRKORsqr2mgS7I0/ZwSsfXWC4CjpEBqL28NvMgNOhm918U+LeZ3MJ9l/RnCerfwAf8oa4vngM17Brsnw==" saltValue="6l8BcCcFO8uYaAquQUFrcA==" spinCount="100000" sheet="1" objects="1" scenarios="1"/>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3"/>
  <sheetViews>
    <sheetView tabSelected="1" topLeftCell="B4" zoomScale="115" zoomScaleNormal="115" zoomScaleSheetLayoutView="25" workbookViewId="0">
      <pane ySplit="2" topLeftCell="A6" activePane="bottomLeft" state="frozen"/>
      <selection activeCell="A4" sqref="A4"/>
      <selection pane="bottomLeft" activeCell="B6" sqref="B6"/>
    </sheetView>
  </sheetViews>
  <sheetFormatPr baseColWidth="10" defaultColWidth="11.42578125" defaultRowHeight="11.25" x14ac:dyDescent="0.2"/>
  <cols>
    <col min="1" max="1" width="38" style="2" customWidth="1"/>
    <col min="2" max="2" width="32.7109375" style="2" customWidth="1"/>
    <col min="3" max="3" width="32.42578125" style="2" customWidth="1"/>
    <col min="4" max="4" width="14.7109375" style="2" customWidth="1"/>
    <col min="5" max="5" width="23.85546875" style="2" customWidth="1"/>
    <col min="6" max="6" width="24.28515625" style="2" customWidth="1"/>
    <col min="7" max="7" width="37.140625" style="2" customWidth="1"/>
    <col min="8" max="8" width="24.140625" style="2" customWidth="1"/>
    <col min="9" max="9" width="54.7109375" style="2" customWidth="1"/>
    <col min="10" max="10" width="47.7109375" style="2" customWidth="1"/>
    <col min="11" max="16384" width="11.42578125" style="2"/>
  </cols>
  <sheetData>
    <row r="1" spans="1:10" s="1" customFormat="1" ht="38.25" customHeight="1" x14ac:dyDescent="0.25">
      <c r="A1" s="143"/>
      <c r="B1" s="145" t="s">
        <v>216</v>
      </c>
      <c r="C1" s="146"/>
      <c r="D1" s="146"/>
      <c r="E1" s="146"/>
      <c r="F1" s="146"/>
      <c r="G1" s="146"/>
      <c r="H1" s="146"/>
      <c r="I1" s="147"/>
      <c r="J1" s="55" t="s">
        <v>231</v>
      </c>
    </row>
    <row r="2" spans="1:10" s="1" customFormat="1" ht="30.75" customHeight="1" x14ac:dyDescent="0.25">
      <c r="A2" s="144"/>
      <c r="B2" s="148" t="s">
        <v>224</v>
      </c>
      <c r="C2" s="149"/>
      <c r="D2" s="149"/>
      <c r="E2" s="149"/>
      <c r="F2" s="149"/>
      <c r="G2" s="149"/>
      <c r="H2" s="149"/>
      <c r="I2" s="150"/>
      <c r="J2" s="55" t="s">
        <v>232</v>
      </c>
    </row>
    <row r="3" spans="1:10" s="1" customFormat="1" ht="16.5" customHeight="1" x14ac:dyDescent="0.25">
      <c r="A3" s="8"/>
      <c r="B3" s="7"/>
      <c r="C3" s="7"/>
      <c r="D3" s="7"/>
      <c r="E3" s="7"/>
      <c r="F3" s="7"/>
      <c r="G3" s="3"/>
      <c r="H3" s="3"/>
      <c r="I3" s="3"/>
      <c r="J3" s="3"/>
    </row>
    <row r="4" spans="1:10" s="1" customFormat="1" ht="36.75" customHeight="1" x14ac:dyDescent="0.25">
      <c r="A4" s="151" t="s">
        <v>118</v>
      </c>
      <c r="B4" s="152"/>
      <c r="C4" s="152"/>
      <c r="D4" s="152"/>
      <c r="E4" s="152"/>
      <c r="F4" s="152"/>
      <c r="G4" s="138" t="s">
        <v>94</v>
      </c>
      <c r="H4" s="138"/>
      <c r="I4" s="138"/>
      <c r="J4" s="138"/>
    </row>
    <row r="5" spans="1:10" s="1" customFormat="1" ht="66.75" customHeight="1" x14ac:dyDescent="0.25">
      <c r="A5" s="44" t="s">
        <v>225</v>
      </c>
      <c r="B5" s="44" t="s">
        <v>226</v>
      </c>
      <c r="C5" s="44" t="s">
        <v>87</v>
      </c>
      <c r="D5" s="153" t="s">
        <v>88</v>
      </c>
      <c r="E5" s="154"/>
      <c r="F5" s="155"/>
      <c r="G5" s="45" t="s">
        <v>217</v>
      </c>
      <c r="H5" s="45" t="s">
        <v>209</v>
      </c>
      <c r="I5" s="45" t="s">
        <v>218</v>
      </c>
      <c r="J5" s="46" t="s">
        <v>73</v>
      </c>
    </row>
    <row r="6" spans="1:10" s="14" customFormat="1" ht="126" customHeight="1" x14ac:dyDescent="0.2">
      <c r="A6" s="4" t="s">
        <v>7</v>
      </c>
      <c r="B6" s="12" t="s">
        <v>183</v>
      </c>
      <c r="C6" s="12" t="s">
        <v>174</v>
      </c>
      <c r="D6" s="140" t="str">
        <f>VLOOKUP($C6,'Datos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 s="141"/>
      <c r="F6" s="142"/>
      <c r="G6" s="111">
        <v>1</v>
      </c>
      <c r="H6" s="94">
        <v>44726</v>
      </c>
      <c r="I6" s="61" t="s">
        <v>303</v>
      </c>
      <c r="J6" s="61" t="s">
        <v>304</v>
      </c>
    </row>
    <row r="7" spans="1:10" s="14" customFormat="1" ht="126" customHeight="1" x14ac:dyDescent="0.2">
      <c r="A7" s="4" t="s">
        <v>7</v>
      </c>
      <c r="B7" s="12" t="s">
        <v>183</v>
      </c>
      <c r="C7" s="12" t="s">
        <v>174</v>
      </c>
      <c r="D7" s="140" t="str">
        <f>VLOOKUP($C7,'Datos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 s="141"/>
      <c r="F7" s="142"/>
      <c r="G7" s="111">
        <v>1</v>
      </c>
      <c r="H7" s="94">
        <v>44727</v>
      </c>
      <c r="I7" s="51" t="s">
        <v>305</v>
      </c>
      <c r="J7" s="61" t="s">
        <v>306</v>
      </c>
    </row>
    <row r="8" spans="1:10" s="14" customFormat="1" ht="126" customHeight="1" x14ac:dyDescent="0.2">
      <c r="A8" s="4" t="s">
        <v>7</v>
      </c>
      <c r="B8" s="12" t="s">
        <v>183</v>
      </c>
      <c r="C8" s="12" t="s">
        <v>174</v>
      </c>
      <c r="D8" s="140" t="str">
        <f>VLOOKUP($C8,'Datos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 s="141"/>
      <c r="F8" s="142"/>
      <c r="G8" s="111">
        <v>1</v>
      </c>
      <c r="H8" s="94">
        <v>44727</v>
      </c>
      <c r="I8" s="51" t="s">
        <v>303</v>
      </c>
      <c r="J8" s="61" t="s">
        <v>331</v>
      </c>
    </row>
    <row r="9" spans="1:10" s="14" customFormat="1" ht="126" customHeight="1" x14ac:dyDescent="0.2">
      <c r="A9" s="4" t="s">
        <v>7</v>
      </c>
      <c r="B9" s="12" t="s">
        <v>183</v>
      </c>
      <c r="C9" s="12" t="s">
        <v>174</v>
      </c>
      <c r="D9" s="140" t="str">
        <f>VLOOKUP($C9,'Datos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 s="141"/>
      <c r="F9" s="142"/>
      <c r="G9" s="111">
        <v>1</v>
      </c>
      <c r="H9" s="94">
        <v>44726</v>
      </c>
      <c r="I9" s="51" t="s">
        <v>307</v>
      </c>
      <c r="J9" s="61" t="s">
        <v>308</v>
      </c>
    </row>
    <row r="10" spans="1:10" s="14" customFormat="1" ht="126" customHeight="1" x14ac:dyDescent="0.2">
      <c r="A10" s="4" t="s">
        <v>7</v>
      </c>
      <c r="B10" s="12" t="s">
        <v>183</v>
      </c>
      <c r="C10" s="12" t="s">
        <v>174</v>
      </c>
      <c r="D10" s="140" t="str">
        <f>VLOOKUP($C10,'Datos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 s="141"/>
      <c r="F10" s="142"/>
      <c r="G10" s="111">
        <v>1</v>
      </c>
      <c r="H10" s="94">
        <v>44726</v>
      </c>
      <c r="I10" s="51" t="s">
        <v>343</v>
      </c>
      <c r="J10" s="61" t="s">
        <v>309</v>
      </c>
    </row>
    <row r="11" spans="1:10" s="14" customFormat="1" ht="126" customHeight="1" x14ac:dyDescent="0.2">
      <c r="A11" s="4" t="s">
        <v>7</v>
      </c>
      <c r="B11" s="12" t="s">
        <v>183</v>
      </c>
      <c r="C11" s="12" t="s">
        <v>174</v>
      </c>
      <c r="D11" s="140" t="str">
        <f>VLOOKUP($C11,'Datos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 s="141"/>
      <c r="F11" s="142"/>
      <c r="G11" s="111">
        <v>1</v>
      </c>
      <c r="H11" s="94">
        <v>44726</v>
      </c>
      <c r="I11" s="51" t="s">
        <v>344</v>
      </c>
      <c r="J11" s="61" t="s">
        <v>345</v>
      </c>
    </row>
    <row r="12" spans="1:10" s="14" customFormat="1" ht="126" customHeight="1" x14ac:dyDescent="0.2">
      <c r="A12" s="4" t="s">
        <v>7</v>
      </c>
      <c r="B12" s="12" t="s">
        <v>183</v>
      </c>
      <c r="C12" s="12" t="s">
        <v>174</v>
      </c>
      <c r="D12" s="140" t="str">
        <f>VLOOKUP($C12,'Datos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 s="141"/>
      <c r="F12" s="142"/>
      <c r="G12" s="111">
        <v>1</v>
      </c>
      <c r="H12" s="94">
        <v>44715</v>
      </c>
      <c r="I12" s="51" t="s">
        <v>310</v>
      </c>
      <c r="J12" s="61" t="s">
        <v>346</v>
      </c>
    </row>
    <row r="13" spans="1:10" s="14" customFormat="1" ht="126" customHeight="1" x14ac:dyDescent="0.2">
      <c r="A13" s="4" t="s">
        <v>7</v>
      </c>
      <c r="B13" s="12" t="s">
        <v>183</v>
      </c>
      <c r="C13" s="12" t="s">
        <v>174</v>
      </c>
      <c r="D13" s="140" t="str">
        <f>VLOOKUP($C13,'Datos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3" s="141"/>
      <c r="F13" s="142"/>
      <c r="G13" s="111">
        <v>1</v>
      </c>
      <c r="H13" s="94">
        <v>44727</v>
      </c>
      <c r="I13" s="51" t="s">
        <v>311</v>
      </c>
      <c r="J13" s="61" t="s">
        <v>312</v>
      </c>
    </row>
    <row r="14" spans="1:10" s="14" customFormat="1" ht="126" customHeight="1" x14ac:dyDescent="0.2">
      <c r="A14" s="4" t="s">
        <v>7</v>
      </c>
      <c r="B14" s="12" t="s">
        <v>183</v>
      </c>
      <c r="C14" s="12" t="s">
        <v>174</v>
      </c>
      <c r="D14" s="140" t="str">
        <f>VLOOKUP($C14,'Datos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4" s="141"/>
      <c r="F14" s="142"/>
      <c r="G14" s="111">
        <v>1</v>
      </c>
      <c r="H14" s="94">
        <v>44719</v>
      </c>
      <c r="I14" s="51" t="s">
        <v>303</v>
      </c>
      <c r="J14" s="61" t="s">
        <v>354</v>
      </c>
    </row>
    <row r="15" spans="1:10" s="14" customFormat="1" ht="126" customHeight="1" x14ac:dyDescent="0.2">
      <c r="A15" s="4" t="s">
        <v>7</v>
      </c>
      <c r="B15" s="12" t="s">
        <v>183</v>
      </c>
      <c r="C15" s="12" t="s">
        <v>174</v>
      </c>
      <c r="D15" s="140" t="str">
        <f>VLOOKUP($C15,'Datos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5" s="141"/>
      <c r="F15" s="142"/>
      <c r="G15" s="111">
        <v>1</v>
      </c>
      <c r="H15" s="94">
        <v>44719</v>
      </c>
      <c r="I15" s="51" t="s">
        <v>335</v>
      </c>
      <c r="J15" s="61" t="s">
        <v>347</v>
      </c>
    </row>
    <row r="16" spans="1:10" s="14" customFormat="1" ht="126" customHeight="1" x14ac:dyDescent="0.2">
      <c r="A16" s="4" t="s">
        <v>7</v>
      </c>
      <c r="B16" s="12" t="s">
        <v>183</v>
      </c>
      <c r="C16" s="12" t="s">
        <v>174</v>
      </c>
      <c r="D16" s="140" t="str">
        <f>VLOOKUP($C16,'Datos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6" s="141"/>
      <c r="F16" s="142"/>
      <c r="G16" s="111">
        <v>1</v>
      </c>
      <c r="H16" s="94">
        <v>44719</v>
      </c>
      <c r="I16" s="51" t="s">
        <v>344</v>
      </c>
      <c r="J16" s="61" t="s">
        <v>313</v>
      </c>
    </row>
    <row r="17" spans="1:10" s="14" customFormat="1" ht="126" customHeight="1" x14ac:dyDescent="0.2">
      <c r="A17" s="4" t="s">
        <v>7</v>
      </c>
      <c r="B17" s="12" t="s">
        <v>183</v>
      </c>
      <c r="C17" s="12" t="s">
        <v>174</v>
      </c>
      <c r="D17" s="140" t="str">
        <f>VLOOKUP($C17,'Datos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7" s="141"/>
      <c r="F17" s="142"/>
      <c r="G17" s="111">
        <v>1</v>
      </c>
      <c r="H17" s="94">
        <v>44714</v>
      </c>
      <c r="I17" s="51" t="s">
        <v>335</v>
      </c>
      <c r="J17" s="61" t="s">
        <v>314</v>
      </c>
    </row>
    <row r="18" spans="1:10" s="14" customFormat="1" ht="126" customHeight="1" x14ac:dyDescent="0.2">
      <c r="A18" s="4" t="s">
        <v>7</v>
      </c>
      <c r="B18" s="12" t="s">
        <v>183</v>
      </c>
      <c r="C18" s="12" t="s">
        <v>174</v>
      </c>
      <c r="D18" s="140" t="str">
        <f>VLOOKUP($C18,'Datos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8" s="141"/>
      <c r="F18" s="142"/>
      <c r="G18" s="111">
        <v>1</v>
      </c>
      <c r="H18" s="94">
        <v>44714</v>
      </c>
      <c r="I18" s="51" t="s">
        <v>310</v>
      </c>
      <c r="J18" s="61" t="s">
        <v>315</v>
      </c>
    </row>
    <row r="19" spans="1:10" s="14" customFormat="1" ht="126" customHeight="1" x14ac:dyDescent="0.2">
      <c r="A19" s="4" t="s">
        <v>7</v>
      </c>
      <c r="B19" s="12" t="s">
        <v>183</v>
      </c>
      <c r="C19" s="12" t="s">
        <v>174</v>
      </c>
      <c r="D19" s="140" t="str">
        <f>VLOOKUP($C19,'Datos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9" s="141"/>
      <c r="F19" s="142"/>
      <c r="G19" s="111">
        <v>1</v>
      </c>
      <c r="H19" s="94">
        <v>44725</v>
      </c>
      <c r="I19" s="51" t="s">
        <v>344</v>
      </c>
      <c r="J19" s="61" t="s">
        <v>316</v>
      </c>
    </row>
    <row r="20" spans="1:10" s="14" customFormat="1" ht="126" customHeight="1" x14ac:dyDescent="0.2">
      <c r="A20" s="4" t="s">
        <v>7</v>
      </c>
      <c r="B20" s="12" t="s">
        <v>183</v>
      </c>
      <c r="C20" s="12" t="s">
        <v>174</v>
      </c>
      <c r="D20" s="140" t="str">
        <f>VLOOKUP($C20,'Datos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0" s="141"/>
      <c r="F20" s="142"/>
      <c r="G20" s="111">
        <v>1</v>
      </c>
      <c r="H20" s="94">
        <v>44715</v>
      </c>
      <c r="I20" s="51" t="s">
        <v>317</v>
      </c>
      <c r="J20" s="61" t="s">
        <v>348</v>
      </c>
    </row>
    <row r="21" spans="1:10" s="14" customFormat="1" ht="126" customHeight="1" x14ac:dyDescent="0.2">
      <c r="A21" s="4" t="s">
        <v>7</v>
      </c>
      <c r="B21" s="12" t="s">
        <v>183</v>
      </c>
      <c r="C21" s="12" t="s">
        <v>174</v>
      </c>
      <c r="D21" s="140" t="str">
        <f>VLOOKUP($C21,'Datos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1" s="141"/>
      <c r="F21" s="142"/>
      <c r="G21" s="111">
        <v>1</v>
      </c>
      <c r="H21" s="94">
        <v>44713</v>
      </c>
      <c r="I21" s="51" t="s">
        <v>318</v>
      </c>
      <c r="J21" s="61" t="s">
        <v>349</v>
      </c>
    </row>
    <row r="22" spans="1:10" s="14" customFormat="1" ht="126" customHeight="1" x14ac:dyDescent="0.2">
      <c r="A22" s="4" t="s">
        <v>7</v>
      </c>
      <c r="B22" s="12" t="s">
        <v>183</v>
      </c>
      <c r="C22" s="12" t="s">
        <v>174</v>
      </c>
      <c r="D22" s="140" t="str">
        <f>VLOOKUP($C22,'Datos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2" s="141"/>
      <c r="F22" s="142"/>
      <c r="G22" s="111">
        <v>1</v>
      </c>
      <c r="H22" s="94">
        <v>44722</v>
      </c>
      <c r="I22" s="51" t="s">
        <v>319</v>
      </c>
      <c r="J22" s="61" t="s">
        <v>320</v>
      </c>
    </row>
    <row r="23" spans="1:10" s="14" customFormat="1" ht="126" customHeight="1" x14ac:dyDescent="0.2">
      <c r="A23" s="4" t="s">
        <v>7</v>
      </c>
      <c r="B23" s="12" t="s">
        <v>183</v>
      </c>
      <c r="C23" s="12" t="s">
        <v>174</v>
      </c>
      <c r="D23" s="140" t="str">
        <f>VLOOKUP($C23,'Datos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3" s="141"/>
      <c r="F23" s="142"/>
      <c r="G23" s="111">
        <v>1</v>
      </c>
      <c r="H23" s="94">
        <v>44727</v>
      </c>
      <c r="I23" s="51" t="s">
        <v>319</v>
      </c>
      <c r="J23" s="61" t="s">
        <v>350</v>
      </c>
    </row>
    <row r="24" spans="1:10" s="14" customFormat="1" ht="126" customHeight="1" x14ac:dyDescent="0.2">
      <c r="A24" s="4" t="s">
        <v>7</v>
      </c>
      <c r="B24" s="12" t="s">
        <v>183</v>
      </c>
      <c r="C24" s="12" t="s">
        <v>174</v>
      </c>
      <c r="D24" s="140" t="str">
        <f>VLOOKUP($C24,'Datos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4" s="141"/>
      <c r="F24" s="142"/>
      <c r="G24" s="111">
        <v>1</v>
      </c>
      <c r="H24" s="94">
        <v>44713</v>
      </c>
      <c r="I24" s="51" t="s">
        <v>310</v>
      </c>
      <c r="J24" s="61" t="s">
        <v>321</v>
      </c>
    </row>
    <row r="25" spans="1:10" s="14" customFormat="1" ht="126" customHeight="1" x14ac:dyDescent="0.2">
      <c r="A25" s="4" t="s">
        <v>7</v>
      </c>
      <c r="B25" s="12" t="s">
        <v>183</v>
      </c>
      <c r="C25" s="12" t="s">
        <v>174</v>
      </c>
      <c r="D25" s="140" t="str">
        <f>VLOOKUP($C25,'Datos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5" s="141"/>
      <c r="F25" s="142"/>
      <c r="G25" s="111">
        <v>1</v>
      </c>
      <c r="H25" s="94">
        <v>44726</v>
      </c>
      <c r="I25" s="51" t="s">
        <v>322</v>
      </c>
      <c r="J25" s="61" t="s">
        <v>323</v>
      </c>
    </row>
    <row r="26" spans="1:10" s="14" customFormat="1" ht="126" customHeight="1" x14ac:dyDescent="0.2">
      <c r="A26" s="4" t="s">
        <v>7</v>
      </c>
      <c r="B26" s="12" t="s">
        <v>183</v>
      </c>
      <c r="C26" s="12" t="s">
        <v>174</v>
      </c>
      <c r="D26" s="140" t="str">
        <f>VLOOKUP($C26,'Datos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6" s="141"/>
      <c r="F26" s="142"/>
      <c r="G26" s="111">
        <v>1</v>
      </c>
      <c r="H26" s="94">
        <v>44713</v>
      </c>
      <c r="I26" s="51" t="s">
        <v>305</v>
      </c>
      <c r="J26" s="61" t="s">
        <v>324</v>
      </c>
    </row>
    <row r="27" spans="1:10" s="14" customFormat="1" ht="126" customHeight="1" x14ac:dyDescent="0.2">
      <c r="A27" s="4" t="s">
        <v>7</v>
      </c>
      <c r="B27" s="12" t="s">
        <v>183</v>
      </c>
      <c r="C27" s="12" t="s">
        <v>174</v>
      </c>
      <c r="D27" s="140" t="str">
        <f>VLOOKUP($C27,'Datos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7" s="141"/>
      <c r="F27" s="142"/>
      <c r="G27" s="111">
        <v>1</v>
      </c>
      <c r="H27" s="94">
        <v>44714</v>
      </c>
      <c r="I27" s="51" t="s">
        <v>325</v>
      </c>
      <c r="J27" s="61" t="s">
        <v>326</v>
      </c>
    </row>
    <row r="28" spans="1:10" s="14" customFormat="1" ht="126" customHeight="1" x14ac:dyDescent="0.2">
      <c r="A28" s="4" t="s">
        <v>7</v>
      </c>
      <c r="B28" s="12" t="s">
        <v>183</v>
      </c>
      <c r="C28" s="12" t="s">
        <v>174</v>
      </c>
      <c r="D28" s="140" t="str">
        <f>VLOOKUP($C28,'Datos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8" s="141"/>
      <c r="F28" s="142"/>
      <c r="G28" s="111">
        <v>1</v>
      </c>
      <c r="H28" s="94">
        <v>44713</v>
      </c>
      <c r="I28" s="51" t="s">
        <v>322</v>
      </c>
      <c r="J28" s="61" t="s">
        <v>323</v>
      </c>
    </row>
    <row r="29" spans="1:10" s="14" customFormat="1" ht="126" customHeight="1" x14ac:dyDescent="0.2">
      <c r="A29" s="4" t="s">
        <v>7</v>
      </c>
      <c r="B29" s="12" t="s">
        <v>183</v>
      </c>
      <c r="C29" s="12" t="s">
        <v>174</v>
      </c>
      <c r="D29" s="140" t="str">
        <f>VLOOKUP($C29,'Datos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9" s="141"/>
      <c r="F29" s="142"/>
      <c r="G29" s="111">
        <v>1</v>
      </c>
      <c r="H29" s="94">
        <v>44713</v>
      </c>
      <c r="I29" s="51" t="s">
        <v>318</v>
      </c>
      <c r="J29" s="61" t="s">
        <v>327</v>
      </c>
    </row>
    <row r="30" spans="1:10" s="14" customFormat="1" ht="126" customHeight="1" x14ac:dyDescent="0.2">
      <c r="A30" s="4" t="s">
        <v>7</v>
      </c>
      <c r="B30" s="12" t="s">
        <v>183</v>
      </c>
      <c r="C30" s="12" t="s">
        <v>174</v>
      </c>
      <c r="D30" s="140" t="str">
        <f>VLOOKUP($C30,'Datos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0" s="141"/>
      <c r="F30" s="142"/>
      <c r="G30" s="111">
        <v>1</v>
      </c>
      <c r="H30" s="94">
        <v>44714</v>
      </c>
      <c r="I30" s="51" t="s">
        <v>305</v>
      </c>
      <c r="J30" s="61" t="s">
        <v>352</v>
      </c>
    </row>
    <row r="31" spans="1:10" s="14" customFormat="1" ht="126" customHeight="1" x14ac:dyDescent="0.2">
      <c r="A31" s="4" t="s">
        <v>7</v>
      </c>
      <c r="B31" s="12" t="s">
        <v>183</v>
      </c>
      <c r="C31" s="12" t="s">
        <v>174</v>
      </c>
      <c r="D31" s="140" t="str">
        <f>VLOOKUP($C31,'Datos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1" s="141"/>
      <c r="F31" s="142"/>
      <c r="G31" s="111">
        <v>1</v>
      </c>
      <c r="H31" s="94">
        <v>44726</v>
      </c>
      <c r="I31" s="51" t="s">
        <v>305</v>
      </c>
      <c r="J31" s="61" t="s">
        <v>328</v>
      </c>
    </row>
    <row r="32" spans="1:10" s="14" customFormat="1" ht="126" customHeight="1" x14ac:dyDescent="0.2">
      <c r="A32" s="4" t="s">
        <v>7</v>
      </c>
      <c r="B32" s="12" t="s">
        <v>183</v>
      </c>
      <c r="C32" s="12" t="s">
        <v>174</v>
      </c>
      <c r="D32" s="140" t="str">
        <f>VLOOKUP($C32,'Datos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2" s="141"/>
      <c r="F32" s="142"/>
      <c r="G32" s="111">
        <v>1</v>
      </c>
      <c r="H32" s="94">
        <v>44714</v>
      </c>
      <c r="I32" s="61" t="s">
        <v>303</v>
      </c>
      <c r="J32" s="61" t="s">
        <v>353</v>
      </c>
    </row>
    <row r="33" spans="1:10" s="14" customFormat="1" ht="126" customHeight="1" x14ac:dyDescent="0.2">
      <c r="A33" s="4" t="s">
        <v>7</v>
      </c>
      <c r="B33" s="12" t="s">
        <v>183</v>
      </c>
      <c r="C33" s="12" t="s">
        <v>174</v>
      </c>
      <c r="D33" s="140" t="str">
        <f>VLOOKUP($C33,'Datos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3" s="141"/>
      <c r="F33" s="142"/>
      <c r="G33" s="111">
        <v>1</v>
      </c>
      <c r="H33" s="94">
        <v>44715</v>
      </c>
      <c r="I33" s="51" t="s">
        <v>329</v>
      </c>
      <c r="J33" s="61" t="s">
        <v>330</v>
      </c>
    </row>
    <row r="34" spans="1:10" s="14" customFormat="1" ht="126" customHeight="1" x14ac:dyDescent="0.2">
      <c r="A34" s="4" t="s">
        <v>7</v>
      </c>
      <c r="B34" s="12" t="s">
        <v>183</v>
      </c>
      <c r="C34" s="12" t="s">
        <v>174</v>
      </c>
      <c r="D34" s="140" t="str">
        <f>VLOOKUP($C34,'Datos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4" s="141"/>
      <c r="F34" s="142"/>
      <c r="G34" s="111">
        <v>1</v>
      </c>
      <c r="H34" s="94">
        <v>44713</v>
      </c>
      <c r="I34" s="51" t="s">
        <v>310</v>
      </c>
      <c r="J34" s="61" t="s">
        <v>351</v>
      </c>
    </row>
    <row r="35" spans="1:10" s="14" customFormat="1" ht="126" customHeight="1" x14ac:dyDescent="0.2">
      <c r="A35" s="4" t="s">
        <v>7</v>
      </c>
      <c r="B35" s="12" t="s">
        <v>183</v>
      </c>
      <c r="C35" s="12" t="s">
        <v>174</v>
      </c>
      <c r="D35" s="140" t="str">
        <f>VLOOKUP($C35,'Datos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5" s="141"/>
      <c r="F35" s="142"/>
      <c r="G35" s="111">
        <v>1</v>
      </c>
      <c r="H35" s="94">
        <v>44714</v>
      </c>
      <c r="I35" s="51" t="s">
        <v>310</v>
      </c>
      <c r="J35" s="61" t="s">
        <v>351</v>
      </c>
    </row>
    <row r="36" spans="1:10" s="14" customFormat="1" ht="126" customHeight="1" x14ac:dyDescent="0.2">
      <c r="A36" s="4" t="s">
        <v>7</v>
      </c>
      <c r="B36" s="12" t="s">
        <v>183</v>
      </c>
      <c r="C36" s="12" t="s">
        <v>174</v>
      </c>
      <c r="D36" s="140" t="str">
        <f>VLOOKUP($C36,'Datos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6" s="141"/>
      <c r="F36" s="142"/>
      <c r="G36" s="111">
        <v>1</v>
      </c>
      <c r="H36" s="94">
        <v>44727</v>
      </c>
      <c r="I36" s="51" t="s">
        <v>303</v>
      </c>
      <c r="J36" s="61" t="s">
        <v>331</v>
      </c>
    </row>
    <row r="37" spans="1:10" s="14" customFormat="1" ht="126" customHeight="1" x14ac:dyDescent="0.2">
      <c r="A37" s="4" t="s">
        <v>7</v>
      </c>
      <c r="B37" s="12" t="s">
        <v>183</v>
      </c>
      <c r="C37" s="12" t="s">
        <v>174</v>
      </c>
      <c r="D37" s="140" t="str">
        <f>VLOOKUP($C37,'Datos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7" s="141"/>
      <c r="F37" s="142"/>
      <c r="G37" s="111">
        <v>1</v>
      </c>
      <c r="H37" s="94">
        <v>44714</v>
      </c>
      <c r="I37" s="51" t="s">
        <v>332</v>
      </c>
      <c r="J37" s="61" t="s">
        <v>333</v>
      </c>
    </row>
    <row r="38" spans="1:10" s="14" customFormat="1" ht="126" customHeight="1" x14ac:dyDescent="0.2">
      <c r="A38" s="4" t="s">
        <v>7</v>
      </c>
      <c r="B38" s="12" t="s">
        <v>183</v>
      </c>
      <c r="C38" s="12" t="s">
        <v>174</v>
      </c>
      <c r="D38" s="140" t="str">
        <f>VLOOKUP($C38,'Datos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8" s="141"/>
      <c r="F38" s="142"/>
      <c r="G38" s="111">
        <v>1</v>
      </c>
      <c r="H38" s="94">
        <v>44727</v>
      </c>
      <c r="I38" s="61" t="s">
        <v>310</v>
      </c>
      <c r="J38" s="61" t="s">
        <v>334</v>
      </c>
    </row>
    <row r="39" spans="1:10" s="14" customFormat="1" ht="126" customHeight="1" x14ac:dyDescent="0.2">
      <c r="A39" s="4" t="s">
        <v>7</v>
      </c>
      <c r="B39" s="12" t="s">
        <v>183</v>
      </c>
      <c r="C39" s="12" t="s">
        <v>174</v>
      </c>
      <c r="D39" s="140" t="str">
        <f>VLOOKUP($C39,'Datos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9" s="141"/>
      <c r="F39" s="142"/>
      <c r="G39" s="111">
        <v>1</v>
      </c>
      <c r="H39" s="94">
        <v>44713</v>
      </c>
      <c r="I39" s="51" t="s">
        <v>335</v>
      </c>
      <c r="J39" s="61" t="s">
        <v>336</v>
      </c>
    </row>
    <row r="40" spans="1:10" s="14" customFormat="1" ht="126" customHeight="1" x14ac:dyDescent="0.2">
      <c r="A40" s="4" t="s">
        <v>7</v>
      </c>
      <c r="B40" s="12" t="s">
        <v>183</v>
      </c>
      <c r="C40" s="12" t="s">
        <v>174</v>
      </c>
      <c r="D40" s="140" t="str">
        <f>VLOOKUP($C40,'Datos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0" s="141"/>
      <c r="F40" s="142"/>
      <c r="G40" s="111">
        <v>1</v>
      </c>
      <c r="H40" s="94">
        <v>44727</v>
      </c>
      <c r="I40" s="51" t="s">
        <v>337</v>
      </c>
      <c r="J40" s="61" t="s">
        <v>338</v>
      </c>
    </row>
    <row r="41" spans="1:10" s="14" customFormat="1" ht="126" customHeight="1" x14ac:dyDescent="0.2">
      <c r="A41" s="4" t="s">
        <v>7</v>
      </c>
      <c r="B41" s="12" t="s">
        <v>183</v>
      </c>
      <c r="C41" s="12" t="s">
        <v>174</v>
      </c>
      <c r="D41" s="140" t="str">
        <f>VLOOKUP($C41,'Datos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1" s="141"/>
      <c r="F41" s="142"/>
      <c r="G41" s="111">
        <v>1</v>
      </c>
      <c r="H41" s="94">
        <v>44721</v>
      </c>
      <c r="I41" s="51" t="s">
        <v>339</v>
      </c>
      <c r="J41" s="61" t="s">
        <v>340</v>
      </c>
    </row>
    <row r="42" spans="1:10" s="14" customFormat="1" ht="126" customHeight="1" x14ac:dyDescent="0.2">
      <c r="A42" s="4" t="s">
        <v>7</v>
      </c>
      <c r="B42" s="12" t="s">
        <v>183</v>
      </c>
      <c r="C42" s="12" t="s">
        <v>174</v>
      </c>
      <c r="D42" s="140" t="str">
        <f>VLOOKUP($C42,'Datos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2" s="141"/>
      <c r="F42" s="142"/>
      <c r="G42" s="111">
        <v>1</v>
      </c>
      <c r="H42" s="94">
        <v>44726</v>
      </c>
      <c r="I42" s="51" t="s">
        <v>337</v>
      </c>
      <c r="J42" s="61" t="s">
        <v>341</v>
      </c>
    </row>
    <row r="43" spans="1:10" s="14" customFormat="1" ht="126" customHeight="1" x14ac:dyDescent="0.2">
      <c r="A43" s="4" t="s">
        <v>7</v>
      </c>
      <c r="B43" s="12" t="s">
        <v>183</v>
      </c>
      <c r="C43" s="12" t="s">
        <v>174</v>
      </c>
      <c r="D43" s="140" t="str">
        <f>VLOOKUP($C43,'Datos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3" s="141"/>
      <c r="F43" s="142"/>
      <c r="G43" s="111">
        <v>1</v>
      </c>
      <c r="H43" s="94">
        <v>44726</v>
      </c>
      <c r="I43" s="51" t="s">
        <v>303</v>
      </c>
      <c r="J43" s="61" t="s">
        <v>303</v>
      </c>
    </row>
    <row r="44" spans="1:10" s="14" customFormat="1" ht="126" customHeight="1" x14ac:dyDescent="0.2">
      <c r="A44" s="4" t="s">
        <v>7</v>
      </c>
      <c r="B44" s="12" t="s">
        <v>183</v>
      </c>
      <c r="C44" s="12" t="s">
        <v>174</v>
      </c>
      <c r="D44" s="140" t="str">
        <f>VLOOKUP($C44,'Datos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4" s="141"/>
      <c r="F44" s="142"/>
      <c r="G44" s="111">
        <v>1</v>
      </c>
      <c r="H44" s="94">
        <v>44714</v>
      </c>
      <c r="I44" s="51" t="s">
        <v>335</v>
      </c>
      <c r="J44" s="61" t="s">
        <v>342</v>
      </c>
    </row>
    <row r="45" spans="1:10" s="14" customFormat="1" ht="106.5" customHeight="1" x14ac:dyDescent="0.2">
      <c r="A45" s="4" t="s">
        <v>259</v>
      </c>
      <c r="B45" s="12" t="s">
        <v>31</v>
      </c>
      <c r="C45" s="12" t="s">
        <v>152</v>
      </c>
      <c r="D45" s="140" t="str">
        <f>VLOOKUP($C45,'Datos 2'!$C$5:$I$53,2,FALSE)</f>
        <v>• Fortalecer las redes sociales y las relaciones de apoyo solidario entre las titulares del programa Familias en Acción.
• Fomentar el sentido de corresponsabilidad de las familias con sus comunidades.
• Difundir información relevante para las titulares sobre los procesos del programa y la oferta complementaria.
• Fortalecer las competencias ciudadanas y comunitarias y tratar temáticas priorizadas para la población participante.</v>
      </c>
      <c r="E45" s="141"/>
      <c r="F45" s="142"/>
      <c r="G45" s="111">
        <v>1102</v>
      </c>
      <c r="H45" s="94" t="s">
        <v>355</v>
      </c>
      <c r="I45" s="51" t="s">
        <v>356</v>
      </c>
      <c r="J45" s="61" t="s">
        <v>367</v>
      </c>
    </row>
    <row r="46" spans="1:10" s="14" customFormat="1" ht="132.75" customHeight="1" x14ac:dyDescent="0.2">
      <c r="A46" s="4" t="s">
        <v>259</v>
      </c>
      <c r="B46" s="12" t="s">
        <v>31</v>
      </c>
      <c r="C46" s="12" t="s">
        <v>279</v>
      </c>
      <c r="D46" s="140" t="str">
        <f>VLOOKUP($C46,'Datos 2'!$C$5:$I$53,2,FALSE)</f>
        <v>• Planear y hacer seguimiento de las actividades de Bienestar Comunitario a realizar con las familias en el municipio y el Plan Comunitario Anual  
• Elegir representantes a las Mesas Temáticas Municipales de Salud y Educación
• Fortalecer las competencias ciudadanas y comunitarias  
• Divulgar información relevante de los procesos de Familias en Acción para comunicar a sus grupos de titulares, 
• Priorizar necesidades que puedan ser atendidas a través de la oferta social 
• Priorizar problemáticas que afectan a la comunidad para plantear acciones de corresponsabilidad.</v>
      </c>
      <c r="E46" s="141"/>
      <c r="F46" s="142"/>
      <c r="G46" s="111">
        <v>1102</v>
      </c>
      <c r="H46" s="94" t="s">
        <v>355</v>
      </c>
      <c r="I46" s="51" t="s">
        <v>356</v>
      </c>
      <c r="J46" s="61" t="s">
        <v>357</v>
      </c>
    </row>
    <row r="47" spans="1:10" s="14" customFormat="1" ht="65.25" customHeight="1" x14ac:dyDescent="0.2">
      <c r="A47" s="4" t="s">
        <v>300</v>
      </c>
      <c r="B47" s="12" t="s">
        <v>24</v>
      </c>
      <c r="C47" s="12" t="s">
        <v>149</v>
      </c>
      <c r="D47" s="140" t="str">
        <f>VLOOKUP($C47,'Datos 2'!$C$5:$I$53,2,FALSE)</f>
        <v>Orientar a los participantes del Programa JeA sobre los diferentes procesos para el levantamiento de suspensiones preventivas, actualización de los datos de contacto y documento de identidad; en este escenario se recogen aportes, inquietudes, sugerencias de parte de los jóvenes hacia el programa.</v>
      </c>
      <c r="E47" s="141"/>
      <c r="F47" s="142"/>
      <c r="G47" s="111">
        <v>27</v>
      </c>
      <c r="H47" s="94" t="s">
        <v>358</v>
      </c>
      <c r="I47" s="51" t="s">
        <v>359</v>
      </c>
      <c r="J47" s="61" t="s">
        <v>360</v>
      </c>
    </row>
    <row r="48" spans="1:10" s="14" customFormat="1" ht="51" customHeight="1" x14ac:dyDescent="0.2">
      <c r="A48" s="4" t="s">
        <v>2</v>
      </c>
      <c r="B48" s="12" t="s">
        <v>28</v>
      </c>
      <c r="C48" s="12" t="s">
        <v>191</v>
      </c>
      <c r="D48" s="140" t="str">
        <f>VLOOKUP($C48,'Datos 2'!$C$5:$I$53,2,FALSE)</f>
        <v>Rendir cuentas a la ciudadanía sobre la gestión institucional y sectorial, el cumplimiento de metas, la ejecución del presupuesto, el cumplimiento de los ODS y la garantía y protección de los derechos humanos.</v>
      </c>
      <c r="E48" s="141"/>
      <c r="F48" s="142"/>
      <c r="G48" s="111">
        <v>1</v>
      </c>
      <c r="H48" s="94">
        <v>44727</v>
      </c>
      <c r="I48" s="51" t="s">
        <v>361</v>
      </c>
      <c r="J48" s="61" t="s">
        <v>137</v>
      </c>
    </row>
    <row r="49" spans="1:10" s="14" customFormat="1" ht="294.75" customHeight="1" x14ac:dyDescent="0.2">
      <c r="A49" s="4" t="s">
        <v>6</v>
      </c>
      <c r="B49" s="12" t="s">
        <v>14</v>
      </c>
      <c r="C49" s="12" t="s">
        <v>275</v>
      </c>
      <c r="D49" s="140" t="str">
        <f>VLOOKUP($C49,'Datos 2'!$C$5:$I$53,2,FALSE)</f>
        <v>Hacer seguimiento junto con los grupos de valor y los grupos de interés , al avance de los diferentes componentes del Programa, al proceso de formación y acompañamiento técnico por parte del(la) Socio/Operador/Contratista, a los compromisos adquiridos, identificando las acciones de mejora a las que haya lugar.</v>
      </c>
      <c r="E49" s="141"/>
      <c r="F49" s="142"/>
      <c r="G49" s="111">
        <v>54</v>
      </c>
      <c r="H49" s="94" t="s">
        <v>362</v>
      </c>
      <c r="I49" s="51" t="s">
        <v>426</v>
      </c>
      <c r="J49" s="61" t="s">
        <v>363</v>
      </c>
    </row>
    <row r="50" spans="1:10" s="14" customFormat="1" ht="295.5" customHeight="1" x14ac:dyDescent="0.2">
      <c r="A50" s="4" t="s">
        <v>6</v>
      </c>
      <c r="B50" s="12" t="s">
        <v>14</v>
      </c>
      <c r="C50" s="12" t="s">
        <v>190</v>
      </c>
      <c r="D50" s="140" t="str">
        <f>VLOOKUP($C50,'Datos 2'!$C$5:$I$53,2,FALSE)</f>
        <v>Socializar los principales avances y resultados del Programa Familias en su Tierra-FEST, identificando con los grupos de valor y los grupos de interés las articulaciones institucionales requeridas que permitan dar respuesta a las necesidades identificadas por los participantes y que estén al alcance en tiempo y recursos disponibles.</v>
      </c>
      <c r="E50" s="141"/>
      <c r="F50" s="142"/>
      <c r="G50" s="111">
        <v>54</v>
      </c>
      <c r="H50" s="94" t="s">
        <v>362</v>
      </c>
      <c r="I50" s="51" t="s">
        <v>427</v>
      </c>
      <c r="J50" s="61" t="s">
        <v>364</v>
      </c>
    </row>
    <row r="51" spans="1:10" s="14" customFormat="1" ht="409.5" customHeight="1" x14ac:dyDescent="0.2">
      <c r="A51" s="156" t="s">
        <v>6</v>
      </c>
      <c r="B51" s="156" t="s">
        <v>245</v>
      </c>
      <c r="C51" s="156" t="s">
        <v>271</v>
      </c>
      <c r="D51" s="159" t="str">
        <f>VLOOKUP($C51,'Datos 2'!$C$5:$I$53,2,FALSE)</f>
        <v>Realizar el seguimiento local a la implementación del programa, fomentando la transparencia, la participación, la validación y la corresponsabilidad.</v>
      </c>
      <c r="E51" s="160"/>
      <c r="F51" s="161"/>
      <c r="G51" s="165">
        <v>53</v>
      </c>
      <c r="H51" s="167" t="s">
        <v>366</v>
      </c>
      <c r="I51" s="168" t="s">
        <v>368</v>
      </c>
      <c r="J51" s="170" t="s">
        <v>365</v>
      </c>
    </row>
    <row r="52" spans="1:10" s="14" customFormat="1" ht="409.5" customHeight="1" x14ac:dyDescent="0.2">
      <c r="A52" s="157"/>
      <c r="B52" s="158"/>
      <c r="C52" s="158"/>
      <c r="D52" s="162"/>
      <c r="E52" s="163"/>
      <c r="F52" s="164"/>
      <c r="G52" s="166"/>
      <c r="H52" s="166"/>
      <c r="I52" s="169"/>
      <c r="J52" s="171"/>
    </row>
    <row r="53" spans="1:10" s="14" customFormat="1" ht="135.75" customHeight="1" x14ac:dyDescent="0.2">
      <c r="A53" s="4" t="s">
        <v>7</v>
      </c>
      <c r="B53" s="12" t="s">
        <v>183</v>
      </c>
      <c r="C53" s="12" t="s">
        <v>174</v>
      </c>
      <c r="D53" s="140" t="str">
        <f>VLOOKUP($C53,'Datos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3" s="141"/>
      <c r="F53" s="142"/>
      <c r="G53" s="111">
        <v>1</v>
      </c>
      <c r="H53" s="94">
        <v>44734</v>
      </c>
      <c r="I53" s="51" t="s">
        <v>307</v>
      </c>
      <c r="J53" s="61" t="s">
        <v>370</v>
      </c>
    </row>
    <row r="54" spans="1:10" s="14" customFormat="1" ht="120" customHeight="1" x14ac:dyDescent="0.2">
      <c r="A54" s="4" t="s">
        <v>7</v>
      </c>
      <c r="B54" s="12" t="s">
        <v>183</v>
      </c>
      <c r="C54" s="12" t="s">
        <v>174</v>
      </c>
      <c r="D54" s="140" t="str">
        <f>VLOOKUP($C54,'Datos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4" s="141"/>
      <c r="F54" s="142"/>
      <c r="G54" s="111">
        <v>1</v>
      </c>
      <c r="H54" s="94">
        <v>44729</v>
      </c>
      <c r="I54" s="51" t="s">
        <v>305</v>
      </c>
      <c r="J54" s="61" t="s">
        <v>421</v>
      </c>
    </row>
    <row r="55" spans="1:10" s="14" customFormat="1" ht="120" customHeight="1" x14ac:dyDescent="0.2">
      <c r="A55" s="4" t="s">
        <v>7</v>
      </c>
      <c r="B55" s="12" t="s">
        <v>183</v>
      </c>
      <c r="C55" s="12" t="s">
        <v>174</v>
      </c>
      <c r="D55" s="140" t="str">
        <f>VLOOKUP($C55,'Datos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5" s="141"/>
      <c r="F55" s="142"/>
      <c r="G55" s="111">
        <v>1</v>
      </c>
      <c r="H55" s="94">
        <v>44740</v>
      </c>
      <c r="I55" s="51" t="s">
        <v>322</v>
      </c>
      <c r="J55" s="61" t="s">
        <v>323</v>
      </c>
    </row>
    <row r="56" spans="1:10" s="14" customFormat="1" ht="120" customHeight="1" x14ac:dyDescent="0.2">
      <c r="A56" s="4" t="s">
        <v>7</v>
      </c>
      <c r="B56" s="12" t="s">
        <v>183</v>
      </c>
      <c r="C56" s="12" t="s">
        <v>174</v>
      </c>
      <c r="D56" s="140" t="str">
        <f>VLOOKUP($C56,'Datos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6" s="141"/>
      <c r="F56" s="142"/>
      <c r="G56" s="111">
        <v>1</v>
      </c>
      <c r="H56" s="94">
        <v>44741</v>
      </c>
      <c r="I56" s="51" t="s">
        <v>337</v>
      </c>
      <c r="J56" s="61" t="s">
        <v>371</v>
      </c>
    </row>
    <row r="57" spans="1:10" s="14" customFormat="1" ht="120" customHeight="1" x14ac:dyDescent="0.2">
      <c r="A57" s="4" t="s">
        <v>7</v>
      </c>
      <c r="B57" s="12" t="s">
        <v>183</v>
      </c>
      <c r="C57" s="12" t="s">
        <v>174</v>
      </c>
      <c r="D57" s="140" t="str">
        <f>VLOOKUP($C57,'Datos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7" s="141"/>
      <c r="F57" s="142"/>
      <c r="G57" s="111">
        <v>1</v>
      </c>
      <c r="H57" s="94">
        <v>44741</v>
      </c>
      <c r="I57" s="51" t="s">
        <v>311</v>
      </c>
      <c r="J57" s="61" t="s">
        <v>372</v>
      </c>
    </row>
    <row r="58" spans="1:10" s="14" customFormat="1" ht="120" customHeight="1" x14ac:dyDescent="0.2">
      <c r="A58" s="4" t="s">
        <v>7</v>
      </c>
      <c r="B58" s="12" t="s">
        <v>183</v>
      </c>
      <c r="C58" s="12" t="s">
        <v>174</v>
      </c>
      <c r="D58" s="140" t="str">
        <f>VLOOKUP($C58,'Datos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8" s="141"/>
      <c r="F58" s="142"/>
      <c r="G58" s="111">
        <v>1</v>
      </c>
      <c r="H58" s="94">
        <v>44736</v>
      </c>
      <c r="I58" s="51" t="s">
        <v>310</v>
      </c>
      <c r="J58" s="61" t="s">
        <v>373</v>
      </c>
    </row>
    <row r="59" spans="1:10" s="14" customFormat="1" ht="120" customHeight="1" x14ac:dyDescent="0.2">
      <c r="A59" s="4" t="s">
        <v>7</v>
      </c>
      <c r="B59" s="12" t="s">
        <v>183</v>
      </c>
      <c r="C59" s="12" t="s">
        <v>174</v>
      </c>
      <c r="D59" s="140" t="str">
        <f>VLOOKUP($C59,'Datos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59" s="141"/>
      <c r="F59" s="142"/>
      <c r="G59" s="111">
        <v>1</v>
      </c>
      <c r="H59" s="94">
        <v>44742</v>
      </c>
      <c r="I59" s="51" t="s">
        <v>337</v>
      </c>
      <c r="J59" s="61" t="s">
        <v>374</v>
      </c>
    </row>
    <row r="60" spans="1:10" s="14" customFormat="1" ht="120" customHeight="1" x14ac:dyDescent="0.2">
      <c r="A60" s="4" t="s">
        <v>7</v>
      </c>
      <c r="B60" s="12" t="s">
        <v>183</v>
      </c>
      <c r="C60" s="12" t="s">
        <v>174</v>
      </c>
      <c r="D60" s="140" t="str">
        <f>VLOOKUP($C60,'Datos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0" s="141"/>
      <c r="F60" s="142"/>
      <c r="G60" s="111">
        <v>1</v>
      </c>
      <c r="H60" s="94">
        <v>44742</v>
      </c>
      <c r="I60" s="51" t="s">
        <v>375</v>
      </c>
      <c r="J60" s="61" t="s">
        <v>376</v>
      </c>
    </row>
    <row r="61" spans="1:10" s="14" customFormat="1" ht="120" customHeight="1" x14ac:dyDescent="0.2">
      <c r="A61" s="4" t="s">
        <v>7</v>
      </c>
      <c r="B61" s="12" t="s">
        <v>183</v>
      </c>
      <c r="C61" s="12" t="s">
        <v>174</v>
      </c>
      <c r="D61" s="140" t="str">
        <f>VLOOKUP($C61,'Datos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1" s="141"/>
      <c r="F61" s="142"/>
      <c r="G61" s="111">
        <v>1</v>
      </c>
      <c r="H61" s="94">
        <v>44736</v>
      </c>
      <c r="I61" s="51" t="s">
        <v>344</v>
      </c>
      <c r="J61" s="61" t="s">
        <v>377</v>
      </c>
    </row>
    <row r="62" spans="1:10" s="14" customFormat="1" ht="120" customHeight="1" x14ac:dyDescent="0.2">
      <c r="A62" s="4" t="s">
        <v>7</v>
      </c>
      <c r="B62" s="12" t="s">
        <v>183</v>
      </c>
      <c r="C62" s="12" t="s">
        <v>174</v>
      </c>
      <c r="D62" s="140" t="str">
        <f>VLOOKUP($C62,'Datos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2" s="141"/>
      <c r="F62" s="142"/>
      <c r="G62" s="111">
        <v>1</v>
      </c>
      <c r="H62" s="94">
        <v>44729</v>
      </c>
      <c r="I62" s="51" t="s">
        <v>337</v>
      </c>
      <c r="J62" s="61" t="s">
        <v>378</v>
      </c>
    </row>
    <row r="63" spans="1:10" s="14" customFormat="1" ht="120" customHeight="1" x14ac:dyDescent="0.2">
      <c r="A63" s="4" t="s">
        <v>7</v>
      </c>
      <c r="B63" s="12" t="s">
        <v>183</v>
      </c>
      <c r="C63" s="12" t="s">
        <v>174</v>
      </c>
      <c r="D63" s="140" t="str">
        <f>VLOOKUP($C63,'Datos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3" s="141"/>
      <c r="F63" s="142"/>
      <c r="G63" s="111">
        <v>1</v>
      </c>
      <c r="H63" s="94">
        <v>44735</v>
      </c>
      <c r="I63" s="51" t="s">
        <v>335</v>
      </c>
      <c r="J63" s="61" t="s">
        <v>347</v>
      </c>
    </row>
    <row r="64" spans="1:10" s="14" customFormat="1" ht="120" customHeight="1" x14ac:dyDescent="0.2">
      <c r="A64" s="4" t="s">
        <v>7</v>
      </c>
      <c r="B64" s="12" t="s">
        <v>183</v>
      </c>
      <c r="C64" s="12" t="s">
        <v>174</v>
      </c>
      <c r="D64" s="140" t="str">
        <f>VLOOKUP($C64,'Datos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4" s="141"/>
      <c r="F64" s="142"/>
      <c r="G64" s="111">
        <v>1</v>
      </c>
      <c r="H64" s="94">
        <v>44729</v>
      </c>
      <c r="I64" s="61" t="s">
        <v>335</v>
      </c>
      <c r="J64" s="61" t="s">
        <v>422</v>
      </c>
    </row>
    <row r="65" spans="1:10" s="14" customFormat="1" ht="120" customHeight="1" x14ac:dyDescent="0.2">
      <c r="A65" s="4" t="s">
        <v>7</v>
      </c>
      <c r="B65" s="12" t="s">
        <v>183</v>
      </c>
      <c r="C65" s="12" t="s">
        <v>174</v>
      </c>
      <c r="D65" s="140" t="str">
        <f>VLOOKUP($C65,'Datos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5" s="141"/>
      <c r="F65" s="142"/>
      <c r="G65" s="111">
        <v>1</v>
      </c>
      <c r="H65" s="94">
        <v>44734</v>
      </c>
      <c r="I65" s="51" t="s">
        <v>379</v>
      </c>
      <c r="J65" s="61" t="s">
        <v>380</v>
      </c>
    </row>
    <row r="66" spans="1:10" s="14" customFormat="1" ht="120" customHeight="1" x14ac:dyDescent="0.2">
      <c r="A66" s="4" t="s">
        <v>7</v>
      </c>
      <c r="B66" s="12" t="s">
        <v>183</v>
      </c>
      <c r="C66" s="12" t="s">
        <v>174</v>
      </c>
      <c r="D66" s="140" t="str">
        <f>VLOOKUP($C66,'Datos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6" s="141"/>
      <c r="F66" s="142"/>
      <c r="G66" s="111">
        <v>1</v>
      </c>
      <c r="H66" s="94">
        <v>44728</v>
      </c>
      <c r="I66" s="51" t="s">
        <v>310</v>
      </c>
      <c r="J66" s="61" t="s">
        <v>381</v>
      </c>
    </row>
    <row r="67" spans="1:10" s="14" customFormat="1" ht="120" customHeight="1" x14ac:dyDescent="0.2">
      <c r="A67" s="4" t="s">
        <v>7</v>
      </c>
      <c r="B67" s="12" t="s">
        <v>183</v>
      </c>
      <c r="C67" s="12" t="s">
        <v>174</v>
      </c>
      <c r="D67" s="140" t="str">
        <f>VLOOKUP($C67,'Datos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7" s="141"/>
      <c r="F67" s="142"/>
      <c r="G67" s="111">
        <v>1</v>
      </c>
      <c r="H67" s="94">
        <v>44741</v>
      </c>
      <c r="I67" s="51" t="s">
        <v>344</v>
      </c>
      <c r="J67" s="61" t="s">
        <v>382</v>
      </c>
    </row>
    <row r="68" spans="1:10" s="14" customFormat="1" ht="120" customHeight="1" x14ac:dyDescent="0.2">
      <c r="A68" s="4" t="s">
        <v>7</v>
      </c>
      <c r="B68" s="12" t="s">
        <v>183</v>
      </c>
      <c r="C68" s="12" t="s">
        <v>174</v>
      </c>
      <c r="D68" s="140" t="str">
        <f>VLOOKUP($C68,'Datos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8" s="141"/>
      <c r="F68" s="142"/>
      <c r="G68" s="111">
        <v>1</v>
      </c>
      <c r="H68" s="94">
        <v>44728</v>
      </c>
      <c r="I68" s="51" t="s">
        <v>335</v>
      </c>
      <c r="J68" s="61" t="s">
        <v>314</v>
      </c>
    </row>
    <row r="69" spans="1:10" s="14" customFormat="1" ht="120" customHeight="1" x14ac:dyDescent="0.2">
      <c r="A69" s="4" t="s">
        <v>7</v>
      </c>
      <c r="B69" s="12" t="s">
        <v>183</v>
      </c>
      <c r="C69" s="12" t="s">
        <v>174</v>
      </c>
      <c r="D69" s="140" t="str">
        <f>VLOOKUP($C69,'Datos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9" s="141"/>
      <c r="F69" s="142"/>
      <c r="G69" s="111">
        <v>1</v>
      </c>
      <c r="H69" s="94">
        <v>44736</v>
      </c>
      <c r="I69" s="51" t="s">
        <v>383</v>
      </c>
      <c r="J69" s="61" t="s">
        <v>423</v>
      </c>
    </row>
    <row r="70" spans="1:10" s="14" customFormat="1" ht="120" customHeight="1" x14ac:dyDescent="0.2">
      <c r="A70" s="4" t="s">
        <v>7</v>
      </c>
      <c r="B70" s="12" t="s">
        <v>183</v>
      </c>
      <c r="C70" s="12" t="s">
        <v>174</v>
      </c>
      <c r="D70" s="140" t="str">
        <f>VLOOKUP($C70,'Datos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0" s="141"/>
      <c r="F70" s="142"/>
      <c r="G70" s="111">
        <v>1</v>
      </c>
      <c r="H70" s="94">
        <v>44735</v>
      </c>
      <c r="I70" s="61" t="s">
        <v>379</v>
      </c>
      <c r="J70" s="61" t="s">
        <v>384</v>
      </c>
    </row>
    <row r="71" spans="1:10" s="14" customFormat="1" ht="120" customHeight="1" x14ac:dyDescent="0.2">
      <c r="A71" s="4" t="s">
        <v>7</v>
      </c>
      <c r="B71" s="12" t="s">
        <v>183</v>
      </c>
      <c r="C71" s="12" t="s">
        <v>174</v>
      </c>
      <c r="D71" s="140" t="str">
        <f>VLOOKUP($C71,'Datos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1" s="141"/>
      <c r="F71" s="142"/>
      <c r="G71" s="111">
        <v>1</v>
      </c>
      <c r="H71" s="94">
        <v>44729</v>
      </c>
      <c r="I71" s="51" t="s">
        <v>310</v>
      </c>
      <c r="J71" s="61" t="s">
        <v>385</v>
      </c>
    </row>
    <row r="72" spans="1:10" s="14" customFormat="1" ht="120" customHeight="1" x14ac:dyDescent="0.2">
      <c r="A72" s="4" t="s">
        <v>7</v>
      </c>
      <c r="B72" s="12" t="s">
        <v>183</v>
      </c>
      <c r="C72" s="12" t="s">
        <v>174</v>
      </c>
      <c r="D72" s="140" t="str">
        <f>VLOOKUP($C72,'Datos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2" s="141"/>
      <c r="F72" s="142"/>
      <c r="G72" s="111">
        <v>1</v>
      </c>
      <c r="H72" s="94">
        <v>44734</v>
      </c>
      <c r="I72" s="51" t="s">
        <v>386</v>
      </c>
      <c r="J72" s="61" t="s">
        <v>387</v>
      </c>
    </row>
    <row r="73" spans="1:10" s="14" customFormat="1" ht="120" customHeight="1" x14ac:dyDescent="0.2">
      <c r="A73" s="4" t="s">
        <v>7</v>
      </c>
      <c r="B73" s="12" t="s">
        <v>183</v>
      </c>
      <c r="C73" s="12" t="s">
        <v>174</v>
      </c>
      <c r="D73" s="140" t="str">
        <f>VLOOKUP($C73,'Datos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3" s="141"/>
      <c r="F73" s="142"/>
      <c r="G73" s="111">
        <v>1</v>
      </c>
      <c r="H73" s="94">
        <v>44736</v>
      </c>
      <c r="I73" s="51" t="s">
        <v>310</v>
      </c>
      <c r="J73" s="61" t="s">
        <v>373</v>
      </c>
    </row>
    <row r="74" spans="1:10" s="14" customFormat="1" ht="120" customHeight="1" x14ac:dyDescent="0.2">
      <c r="A74" s="4" t="s">
        <v>7</v>
      </c>
      <c r="B74" s="12" t="s">
        <v>183</v>
      </c>
      <c r="C74" s="12" t="s">
        <v>174</v>
      </c>
      <c r="D74" s="140" t="str">
        <f>VLOOKUP($C74,'Datos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4" s="141"/>
      <c r="F74" s="142"/>
      <c r="G74" s="111">
        <v>1</v>
      </c>
      <c r="H74" s="94">
        <v>44729</v>
      </c>
      <c r="I74" s="51" t="s">
        <v>388</v>
      </c>
      <c r="J74" s="61" t="s">
        <v>389</v>
      </c>
    </row>
    <row r="75" spans="1:10" s="14" customFormat="1" ht="120" customHeight="1" x14ac:dyDescent="0.2">
      <c r="A75" s="4" t="s">
        <v>7</v>
      </c>
      <c r="B75" s="12" t="s">
        <v>183</v>
      </c>
      <c r="C75" s="12" t="s">
        <v>174</v>
      </c>
      <c r="D75" s="140" t="str">
        <f>VLOOKUP($C75,'Datos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5" s="141"/>
      <c r="F75" s="142"/>
      <c r="G75" s="111">
        <v>1</v>
      </c>
      <c r="H75" s="94">
        <v>44742</v>
      </c>
      <c r="I75" s="51" t="s">
        <v>390</v>
      </c>
      <c r="J75" s="61" t="s">
        <v>391</v>
      </c>
    </row>
    <row r="76" spans="1:10" s="14" customFormat="1" ht="120" customHeight="1" x14ac:dyDescent="0.2">
      <c r="A76" s="4" t="s">
        <v>7</v>
      </c>
      <c r="B76" s="12" t="s">
        <v>183</v>
      </c>
      <c r="C76" s="12" t="s">
        <v>174</v>
      </c>
      <c r="D76" s="140" t="str">
        <f>VLOOKUP($C76,'Datos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6" s="141"/>
      <c r="F76" s="142"/>
      <c r="G76" s="111">
        <v>1</v>
      </c>
      <c r="H76" s="94">
        <v>44735</v>
      </c>
      <c r="I76" s="51" t="s">
        <v>344</v>
      </c>
      <c r="J76" s="61" t="s">
        <v>392</v>
      </c>
    </row>
    <row r="77" spans="1:10" s="14" customFormat="1" ht="120" customHeight="1" x14ac:dyDescent="0.2">
      <c r="A77" s="4" t="s">
        <v>7</v>
      </c>
      <c r="B77" s="12" t="s">
        <v>183</v>
      </c>
      <c r="C77" s="12" t="s">
        <v>174</v>
      </c>
      <c r="D77" s="140" t="str">
        <f>VLOOKUP($C77,'Datos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7" s="141"/>
      <c r="F77" s="142"/>
      <c r="G77" s="111">
        <v>1</v>
      </c>
      <c r="H77" s="94">
        <v>44729</v>
      </c>
      <c r="I77" s="51" t="s">
        <v>319</v>
      </c>
      <c r="J77" s="61" t="s">
        <v>320</v>
      </c>
    </row>
    <row r="78" spans="1:10" s="14" customFormat="1" ht="120" customHeight="1" x14ac:dyDescent="0.2">
      <c r="A78" s="4" t="s">
        <v>7</v>
      </c>
      <c r="B78" s="12" t="s">
        <v>183</v>
      </c>
      <c r="C78" s="12" t="s">
        <v>174</v>
      </c>
      <c r="D78" s="140" t="str">
        <f>VLOOKUP($C78,'Datos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8" s="141"/>
      <c r="F78" s="142"/>
      <c r="G78" s="111">
        <v>1</v>
      </c>
      <c r="H78" s="94">
        <v>44728</v>
      </c>
      <c r="I78" s="51" t="s">
        <v>388</v>
      </c>
      <c r="J78" s="61" t="s">
        <v>393</v>
      </c>
    </row>
    <row r="79" spans="1:10" s="14" customFormat="1" ht="120" customHeight="1" x14ac:dyDescent="0.2">
      <c r="A79" s="4" t="s">
        <v>7</v>
      </c>
      <c r="B79" s="12" t="s">
        <v>183</v>
      </c>
      <c r="C79" s="12" t="s">
        <v>174</v>
      </c>
      <c r="D79" s="140" t="str">
        <f>VLOOKUP($C79,'Datos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9" s="141"/>
      <c r="F79" s="142"/>
      <c r="G79" s="111">
        <v>1</v>
      </c>
      <c r="H79" s="94">
        <v>44735</v>
      </c>
      <c r="I79" s="51" t="s">
        <v>310</v>
      </c>
      <c r="J79" s="61" t="s">
        <v>394</v>
      </c>
    </row>
    <row r="80" spans="1:10" s="14" customFormat="1" ht="120" customHeight="1" x14ac:dyDescent="0.2">
      <c r="A80" s="4" t="s">
        <v>7</v>
      </c>
      <c r="B80" s="12" t="s">
        <v>183</v>
      </c>
      <c r="C80" s="12" t="s">
        <v>174</v>
      </c>
      <c r="D80" s="140" t="str">
        <f>VLOOKUP($C80,'Datos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0" s="141"/>
      <c r="F80" s="142"/>
      <c r="G80" s="111">
        <v>1</v>
      </c>
      <c r="H80" s="94">
        <v>44740</v>
      </c>
      <c r="I80" s="51" t="s">
        <v>317</v>
      </c>
      <c r="J80" s="61" t="s">
        <v>395</v>
      </c>
    </row>
    <row r="81" spans="1:10" s="14" customFormat="1" ht="120" customHeight="1" x14ac:dyDescent="0.2">
      <c r="A81" s="4" t="s">
        <v>7</v>
      </c>
      <c r="B81" s="12" t="s">
        <v>183</v>
      </c>
      <c r="C81" s="12" t="s">
        <v>174</v>
      </c>
      <c r="D81" s="140" t="str">
        <f>VLOOKUP($C81,'Datos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1" s="141"/>
      <c r="F81" s="142"/>
      <c r="G81" s="111">
        <v>1</v>
      </c>
      <c r="H81" s="94">
        <v>44736</v>
      </c>
      <c r="I81" s="51" t="s">
        <v>325</v>
      </c>
      <c r="J81" s="61" t="s">
        <v>396</v>
      </c>
    </row>
    <row r="82" spans="1:10" s="14" customFormat="1" ht="120" customHeight="1" x14ac:dyDescent="0.2">
      <c r="A82" s="4" t="s">
        <v>7</v>
      </c>
      <c r="B82" s="12" t="s">
        <v>183</v>
      </c>
      <c r="C82" s="12" t="s">
        <v>174</v>
      </c>
      <c r="D82" s="140" t="str">
        <f>VLOOKUP($C82,'Datos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2" s="141"/>
      <c r="F82" s="142"/>
      <c r="G82" s="111">
        <v>1</v>
      </c>
      <c r="H82" s="94">
        <v>44740</v>
      </c>
      <c r="I82" s="51" t="s">
        <v>311</v>
      </c>
      <c r="J82" s="61" t="s">
        <v>346</v>
      </c>
    </row>
    <row r="83" spans="1:10" s="14" customFormat="1" ht="120" customHeight="1" x14ac:dyDescent="0.2">
      <c r="A83" s="4" t="s">
        <v>7</v>
      </c>
      <c r="B83" s="12" t="s">
        <v>183</v>
      </c>
      <c r="C83" s="12" t="s">
        <v>174</v>
      </c>
      <c r="D83" s="140" t="str">
        <f>VLOOKUP($C83,'Datos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3" s="141"/>
      <c r="F83" s="142"/>
      <c r="G83" s="111">
        <v>1</v>
      </c>
      <c r="H83" s="94">
        <v>44740</v>
      </c>
      <c r="I83" s="51" t="s">
        <v>337</v>
      </c>
      <c r="J83" s="61" t="s">
        <v>341</v>
      </c>
    </row>
    <row r="84" spans="1:10" s="14" customFormat="1" ht="120" customHeight="1" x14ac:dyDescent="0.2">
      <c r="A84" s="4" t="s">
        <v>7</v>
      </c>
      <c r="B84" s="12" t="s">
        <v>183</v>
      </c>
      <c r="C84" s="12" t="s">
        <v>174</v>
      </c>
      <c r="D84" s="140" t="str">
        <f>VLOOKUP($C84,'Datos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4" s="141"/>
      <c r="F84" s="142"/>
      <c r="G84" s="111">
        <v>1</v>
      </c>
      <c r="H84" s="94">
        <v>44741</v>
      </c>
      <c r="I84" s="51" t="s">
        <v>337</v>
      </c>
      <c r="J84" s="61" t="s">
        <v>397</v>
      </c>
    </row>
    <row r="85" spans="1:10" s="14" customFormat="1" ht="120" customHeight="1" x14ac:dyDescent="0.2">
      <c r="A85" s="4" t="s">
        <v>7</v>
      </c>
      <c r="B85" s="12" t="s">
        <v>183</v>
      </c>
      <c r="C85" s="12" t="s">
        <v>174</v>
      </c>
      <c r="D85" s="140" t="str">
        <f>VLOOKUP($C85,'Datos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5" s="141"/>
      <c r="F85" s="142"/>
      <c r="G85" s="111">
        <v>1</v>
      </c>
      <c r="H85" s="94">
        <v>44733</v>
      </c>
      <c r="I85" s="51" t="s">
        <v>339</v>
      </c>
      <c r="J85" s="61" t="s">
        <v>398</v>
      </c>
    </row>
    <row r="86" spans="1:10" s="14" customFormat="1" ht="120" customHeight="1" x14ac:dyDescent="0.2">
      <c r="A86" s="4" t="s">
        <v>7</v>
      </c>
      <c r="B86" s="12" t="s">
        <v>183</v>
      </c>
      <c r="C86" s="12" t="s">
        <v>174</v>
      </c>
      <c r="D86" s="140" t="str">
        <f>VLOOKUP($C86,'Datos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6" s="141"/>
      <c r="F86" s="142"/>
      <c r="G86" s="111">
        <v>1</v>
      </c>
      <c r="H86" s="94">
        <v>44734</v>
      </c>
      <c r="I86" s="51" t="s">
        <v>339</v>
      </c>
      <c r="J86" s="61" t="s">
        <v>399</v>
      </c>
    </row>
    <row r="87" spans="1:10" s="14" customFormat="1" ht="120" customHeight="1" x14ac:dyDescent="0.2">
      <c r="A87" s="4" t="s">
        <v>7</v>
      </c>
      <c r="B87" s="12" t="s">
        <v>183</v>
      </c>
      <c r="C87" s="12" t="s">
        <v>174</v>
      </c>
      <c r="D87" s="140" t="str">
        <f>VLOOKUP($C87,'Datos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7" s="141"/>
      <c r="F87" s="142"/>
      <c r="G87" s="111">
        <v>1</v>
      </c>
      <c r="H87" s="94">
        <v>44736</v>
      </c>
      <c r="I87" s="51" t="s">
        <v>339</v>
      </c>
      <c r="J87" s="61" t="s">
        <v>424</v>
      </c>
    </row>
    <row r="88" spans="1:10" s="14" customFormat="1" ht="120" customHeight="1" x14ac:dyDescent="0.2">
      <c r="A88" s="4" t="s">
        <v>7</v>
      </c>
      <c r="B88" s="12" t="s">
        <v>183</v>
      </c>
      <c r="C88" s="12" t="s">
        <v>174</v>
      </c>
      <c r="D88" s="140" t="str">
        <f>VLOOKUP($C88,'Datos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8" s="141"/>
      <c r="F88" s="142"/>
      <c r="G88" s="111">
        <v>1</v>
      </c>
      <c r="H88" s="94">
        <v>44734</v>
      </c>
      <c r="I88" s="51" t="s">
        <v>339</v>
      </c>
      <c r="J88" s="61" t="s">
        <v>400</v>
      </c>
    </row>
    <row r="89" spans="1:10" s="14" customFormat="1" ht="120" customHeight="1" x14ac:dyDescent="0.2">
      <c r="A89" s="4" t="s">
        <v>7</v>
      </c>
      <c r="B89" s="12" t="s">
        <v>183</v>
      </c>
      <c r="C89" s="12" t="s">
        <v>174</v>
      </c>
      <c r="D89" s="140" t="str">
        <f>VLOOKUP($C89,'Datos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9" s="141"/>
      <c r="F89" s="142"/>
      <c r="G89" s="111">
        <v>1</v>
      </c>
      <c r="H89" s="94">
        <v>44733</v>
      </c>
      <c r="I89" s="51" t="s">
        <v>339</v>
      </c>
      <c r="J89" s="61" t="s">
        <v>401</v>
      </c>
    </row>
    <row r="90" spans="1:10" s="14" customFormat="1" ht="120" customHeight="1" x14ac:dyDescent="0.2">
      <c r="A90" s="4" t="s">
        <v>7</v>
      </c>
      <c r="B90" s="12" t="s">
        <v>183</v>
      </c>
      <c r="C90" s="12" t="s">
        <v>174</v>
      </c>
      <c r="D90" s="140" t="str">
        <f>VLOOKUP($C90,'Datos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0" s="141"/>
      <c r="F90" s="142"/>
      <c r="G90" s="111">
        <v>1</v>
      </c>
      <c r="H90" s="94">
        <v>44735</v>
      </c>
      <c r="I90" s="51" t="s">
        <v>339</v>
      </c>
      <c r="J90" s="61" t="s">
        <v>340</v>
      </c>
    </row>
    <row r="91" spans="1:10" s="14" customFormat="1" ht="120" customHeight="1" x14ac:dyDescent="0.2">
      <c r="A91" s="4" t="s">
        <v>7</v>
      </c>
      <c r="B91" s="12" t="s">
        <v>183</v>
      </c>
      <c r="C91" s="12" t="s">
        <v>174</v>
      </c>
      <c r="D91" s="140" t="str">
        <f>VLOOKUP($C91,'Datos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1" s="141"/>
      <c r="F91" s="142"/>
      <c r="G91" s="111">
        <v>1</v>
      </c>
      <c r="H91" s="94">
        <v>44734</v>
      </c>
      <c r="I91" s="51" t="s">
        <v>337</v>
      </c>
      <c r="J91" s="61" t="s">
        <v>402</v>
      </c>
    </row>
    <row r="92" spans="1:10" s="14" customFormat="1" ht="120" customHeight="1" x14ac:dyDescent="0.2">
      <c r="A92" s="4" t="s">
        <v>7</v>
      </c>
      <c r="B92" s="12" t="s">
        <v>183</v>
      </c>
      <c r="C92" s="12" t="s">
        <v>174</v>
      </c>
      <c r="D92" s="140" t="str">
        <f>VLOOKUP($C92,'Datos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2" s="141"/>
      <c r="F92" s="142"/>
      <c r="G92" s="111">
        <v>1</v>
      </c>
      <c r="H92" s="94">
        <v>44728</v>
      </c>
      <c r="I92" s="51" t="s">
        <v>337</v>
      </c>
      <c r="J92" s="61" t="s">
        <v>371</v>
      </c>
    </row>
    <row r="93" spans="1:10" s="14" customFormat="1" ht="120" customHeight="1" x14ac:dyDescent="0.2">
      <c r="A93" s="4" t="s">
        <v>7</v>
      </c>
      <c r="B93" s="12" t="s">
        <v>183</v>
      </c>
      <c r="C93" s="12" t="s">
        <v>174</v>
      </c>
      <c r="D93" s="140" t="str">
        <f>VLOOKUP($C93,'Datos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3" s="141"/>
      <c r="F93" s="142"/>
      <c r="G93" s="111">
        <v>1</v>
      </c>
      <c r="H93" s="94">
        <v>44733</v>
      </c>
      <c r="I93" s="51" t="s">
        <v>337</v>
      </c>
      <c r="J93" s="61" t="s">
        <v>403</v>
      </c>
    </row>
    <row r="94" spans="1:10" s="14" customFormat="1" ht="120" customHeight="1" x14ac:dyDescent="0.2">
      <c r="A94" s="4" t="s">
        <v>7</v>
      </c>
      <c r="B94" s="12" t="s">
        <v>183</v>
      </c>
      <c r="C94" s="12" t="s">
        <v>174</v>
      </c>
      <c r="D94" s="140" t="str">
        <f>VLOOKUP($C94,'Datos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4" s="141"/>
      <c r="F94" s="142"/>
      <c r="G94" s="111">
        <v>1</v>
      </c>
      <c r="H94" s="94">
        <v>44727</v>
      </c>
      <c r="I94" s="51" t="s">
        <v>337</v>
      </c>
      <c r="J94" s="61" t="s">
        <v>404</v>
      </c>
    </row>
    <row r="95" spans="1:10" s="14" customFormat="1" ht="120" customHeight="1" x14ac:dyDescent="0.2">
      <c r="A95" s="4" t="s">
        <v>7</v>
      </c>
      <c r="B95" s="12" t="s">
        <v>183</v>
      </c>
      <c r="C95" s="12" t="s">
        <v>174</v>
      </c>
      <c r="D95" s="140" t="str">
        <f>VLOOKUP($C95,'Datos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5" s="141"/>
      <c r="F95" s="142"/>
      <c r="G95" s="111">
        <v>1</v>
      </c>
      <c r="H95" s="94">
        <v>44741</v>
      </c>
      <c r="I95" s="51" t="s">
        <v>337</v>
      </c>
      <c r="J95" s="61" t="s">
        <v>405</v>
      </c>
    </row>
    <row r="96" spans="1:10" s="14" customFormat="1" ht="120" customHeight="1" x14ac:dyDescent="0.2">
      <c r="A96" s="4" t="s">
        <v>7</v>
      </c>
      <c r="B96" s="12" t="s">
        <v>183</v>
      </c>
      <c r="C96" s="12" t="s">
        <v>174</v>
      </c>
      <c r="D96" s="140" t="str">
        <f>VLOOKUP($C96,'Datos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6" s="141"/>
      <c r="F96" s="142"/>
      <c r="G96" s="111">
        <v>1</v>
      </c>
      <c r="H96" s="94">
        <v>44735</v>
      </c>
      <c r="I96" s="61" t="s">
        <v>337</v>
      </c>
      <c r="J96" s="61" t="s">
        <v>406</v>
      </c>
    </row>
    <row r="97" spans="1:10" s="14" customFormat="1" ht="120" customHeight="1" x14ac:dyDescent="0.2">
      <c r="A97" s="4" t="s">
        <v>7</v>
      </c>
      <c r="B97" s="12" t="s">
        <v>183</v>
      </c>
      <c r="C97" s="12" t="s">
        <v>174</v>
      </c>
      <c r="D97" s="140" t="str">
        <f>VLOOKUP($C97,'Datos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7" s="141"/>
      <c r="F97" s="142"/>
      <c r="G97" s="111">
        <v>1</v>
      </c>
      <c r="H97" s="94">
        <v>44740</v>
      </c>
      <c r="I97" s="51" t="s">
        <v>337</v>
      </c>
      <c r="J97" s="61" t="s">
        <v>341</v>
      </c>
    </row>
    <row r="98" spans="1:10" s="14" customFormat="1" ht="120" customHeight="1" x14ac:dyDescent="0.2">
      <c r="A98" s="4" t="s">
        <v>7</v>
      </c>
      <c r="B98" s="12" t="s">
        <v>183</v>
      </c>
      <c r="C98" s="12" t="s">
        <v>174</v>
      </c>
      <c r="D98" s="140" t="str">
        <f>VLOOKUP($C98,'Datos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8" s="141"/>
      <c r="F98" s="142"/>
      <c r="G98" s="111">
        <v>1</v>
      </c>
      <c r="H98" s="94">
        <v>44741</v>
      </c>
      <c r="I98" s="51" t="s">
        <v>337</v>
      </c>
      <c r="J98" s="61" t="s">
        <v>407</v>
      </c>
    </row>
    <row r="99" spans="1:10" s="14" customFormat="1" ht="120" customHeight="1" x14ac:dyDescent="0.2">
      <c r="A99" s="4" t="s">
        <v>7</v>
      </c>
      <c r="B99" s="12" t="s">
        <v>183</v>
      </c>
      <c r="C99" s="12" t="s">
        <v>174</v>
      </c>
      <c r="D99" s="140" t="str">
        <f>VLOOKUP($C99,'Datos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9" s="141"/>
      <c r="F99" s="142"/>
      <c r="G99" s="111">
        <v>1</v>
      </c>
      <c r="H99" s="94">
        <v>44736</v>
      </c>
      <c r="I99" s="51" t="s">
        <v>339</v>
      </c>
      <c r="J99" s="61" t="s">
        <v>408</v>
      </c>
    </row>
    <row r="100" spans="1:10" s="14" customFormat="1" ht="120" customHeight="1" x14ac:dyDescent="0.2">
      <c r="A100" s="4" t="s">
        <v>7</v>
      </c>
      <c r="B100" s="12" t="s">
        <v>183</v>
      </c>
      <c r="C100" s="12" t="s">
        <v>174</v>
      </c>
      <c r="D100" s="140" t="str">
        <f>VLOOKUP($C100,'Datos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0" s="141"/>
      <c r="F100" s="142"/>
      <c r="G100" s="111">
        <v>1</v>
      </c>
      <c r="H100" s="94">
        <v>44729</v>
      </c>
      <c r="I100" s="51" t="s">
        <v>305</v>
      </c>
      <c r="J100" s="61" t="s">
        <v>425</v>
      </c>
    </row>
    <row r="101" spans="1:10" s="14" customFormat="1" ht="120" customHeight="1" x14ac:dyDescent="0.2">
      <c r="A101" s="4" t="s">
        <v>7</v>
      </c>
      <c r="B101" s="12" t="s">
        <v>183</v>
      </c>
      <c r="C101" s="12" t="s">
        <v>174</v>
      </c>
      <c r="D101" s="140" t="str">
        <f>VLOOKUP($C101,'Datos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1" s="141"/>
      <c r="F101" s="142"/>
      <c r="G101" s="111">
        <v>1</v>
      </c>
      <c r="H101" s="94">
        <v>44742</v>
      </c>
      <c r="I101" s="51" t="s">
        <v>318</v>
      </c>
      <c r="J101" s="61" t="s">
        <v>428</v>
      </c>
    </row>
    <row r="102" spans="1:10" s="14" customFormat="1" ht="120" customHeight="1" x14ac:dyDescent="0.2">
      <c r="A102" s="4" t="s">
        <v>7</v>
      </c>
      <c r="B102" s="12" t="s">
        <v>183</v>
      </c>
      <c r="C102" s="12" t="s">
        <v>174</v>
      </c>
      <c r="D102" s="140" t="str">
        <f>VLOOKUP($C102,'Datos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2" s="141"/>
      <c r="F102" s="142"/>
      <c r="G102" s="111">
        <v>1</v>
      </c>
      <c r="H102" s="94">
        <v>44742</v>
      </c>
      <c r="I102" s="61" t="s">
        <v>329</v>
      </c>
      <c r="J102" s="61" t="s">
        <v>409</v>
      </c>
    </row>
    <row r="103" spans="1:10" s="14" customFormat="1" ht="120" customHeight="1" x14ac:dyDescent="0.2">
      <c r="A103" s="4" t="s">
        <v>7</v>
      </c>
      <c r="B103" s="12" t="s">
        <v>183</v>
      </c>
      <c r="C103" s="12" t="s">
        <v>174</v>
      </c>
      <c r="D103" s="140" t="str">
        <f>VLOOKUP($C103,'Datos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3" s="141"/>
      <c r="F103" s="142"/>
      <c r="G103" s="111">
        <v>1</v>
      </c>
      <c r="H103" s="94">
        <v>44734</v>
      </c>
      <c r="I103" s="51" t="s">
        <v>310</v>
      </c>
      <c r="J103" s="61" t="s">
        <v>410</v>
      </c>
    </row>
    <row r="104" spans="1:10" s="14" customFormat="1" ht="120" customHeight="1" x14ac:dyDescent="0.2">
      <c r="A104" s="4" t="s">
        <v>7</v>
      </c>
      <c r="B104" s="12" t="s">
        <v>183</v>
      </c>
      <c r="C104" s="12" t="s">
        <v>174</v>
      </c>
      <c r="D104" s="140" t="str">
        <f>VLOOKUP($C104,'Datos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4" s="141"/>
      <c r="F104" s="142"/>
      <c r="G104" s="111">
        <v>1</v>
      </c>
      <c r="H104" s="94">
        <v>44739</v>
      </c>
      <c r="I104" s="51" t="s">
        <v>310</v>
      </c>
      <c r="J104" s="61" t="s">
        <v>411</v>
      </c>
    </row>
    <row r="105" spans="1:10" s="14" customFormat="1" ht="120" customHeight="1" x14ac:dyDescent="0.2">
      <c r="A105" s="4" t="s">
        <v>7</v>
      </c>
      <c r="B105" s="12" t="s">
        <v>183</v>
      </c>
      <c r="C105" s="12" t="s">
        <v>174</v>
      </c>
      <c r="D105" s="140" t="str">
        <f>VLOOKUP($C105,'Datos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5" s="141"/>
      <c r="F105" s="142"/>
      <c r="G105" s="111">
        <v>1</v>
      </c>
      <c r="H105" s="94">
        <v>44734</v>
      </c>
      <c r="I105" s="51" t="s">
        <v>310</v>
      </c>
      <c r="J105" s="61" t="s">
        <v>412</v>
      </c>
    </row>
    <row r="106" spans="1:10" s="14" customFormat="1" ht="120" customHeight="1" x14ac:dyDescent="0.2">
      <c r="A106" s="4" t="s">
        <v>7</v>
      </c>
      <c r="B106" s="12" t="s">
        <v>183</v>
      </c>
      <c r="C106" s="12" t="s">
        <v>174</v>
      </c>
      <c r="D106" s="140" t="str">
        <f>VLOOKUP($C106,'Datos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6" s="141"/>
      <c r="F106" s="142"/>
      <c r="G106" s="111">
        <v>1</v>
      </c>
      <c r="H106" s="94">
        <v>44729</v>
      </c>
      <c r="I106" s="51" t="s">
        <v>307</v>
      </c>
      <c r="J106" s="61" t="s">
        <v>413</v>
      </c>
    </row>
    <row r="107" spans="1:10" s="14" customFormat="1" ht="120" customHeight="1" x14ac:dyDescent="0.2">
      <c r="A107" s="4" t="s">
        <v>7</v>
      </c>
      <c r="B107" s="12" t="s">
        <v>183</v>
      </c>
      <c r="C107" s="12" t="s">
        <v>174</v>
      </c>
      <c r="D107" s="140" t="str">
        <f>VLOOKUP($C107,'Datos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7" s="141"/>
      <c r="F107" s="142"/>
      <c r="G107" s="111">
        <v>1</v>
      </c>
      <c r="H107" s="94">
        <v>44729</v>
      </c>
      <c r="I107" s="51" t="s">
        <v>318</v>
      </c>
      <c r="J107" s="61" t="s">
        <v>414</v>
      </c>
    </row>
    <row r="108" spans="1:10" s="14" customFormat="1" ht="120" customHeight="1" x14ac:dyDescent="0.2">
      <c r="A108" s="4" t="s">
        <v>7</v>
      </c>
      <c r="B108" s="12" t="s">
        <v>183</v>
      </c>
      <c r="C108" s="12" t="s">
        <v>174</v>
      </c>
      <c r="D108" s="140" t="str">
        <f>VLOOKUP($C108,'Datos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8" s="141"/>
      <c r="F108" s="142"/>
      <c r="G108" s="111">
        <v>1</v>
      </c>
      <c r="H108" s="94">
        <v>44728</v>
      </c>
      <c r="I108" s="51" t="s">
        <v>307</v>
      </c>
      <c r="J108" s="61" t="s">
        <v>415</v>
      </c>
    </row>
    <row r="109" spans="1:10" s="14" customFormat="1" ht="120" customHeight="1" x14ac:dyDescent="0.2">
      <c r="A109" s="4" t="s">
        <v>7</v>
      </c>
      <c r="B109" s="12" t="s">
        <v>183</v>
      </c>
      <c r="C109" s="12" t="s">
        <v>174</v>
      </c>
      <c r="D109" s="140" t="str">
        <f>VLOOKUP($C109,'Datos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9" s="141"/>
      <c r="F109" s="142"/>
      <c r="G109" s="111">
        <v>1</v>
      </c>
      <c r="H109" s="94">
        <v>44733</v>
      </c>
      <c r="I109" s="51" t="s">
        <v>386</v>
      </c>
      <c r="J109" s="61" t="s">
        <v>416</v>
      </c>
    </row>
    <row r="110" spans="1:10" s="14" customFormat="1" ht="120" customHeight="1" x14ac:dyDescent="0.2">
      <c r="A110" s="4" t="s">
        <v>7</v>
      </c>
      <c r="B110" s="12" t="s">
        <v>183</v>
      </c>
      <c r="C110" s="12" t="s">
        <v>174</v>
      </c>
      <c r="D110" s="140" t="str">
        <f>VLOOKUP($C110,'Datos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0" s="141"/>
      <c r="F110" s="142"/>
      <c r="G110" s="111">
        <v>1</v>
      </c>
      <c r="H110" s="94">
        <v>44734</v>
      </c>
      <c r="I110" s="51" t="s">
        <v>339</v>
      </c>
      <c r="J110" s="61" t="s">
        <v>340</v>
      </c>
    </row>
    <row r="111" spans="1:10" s="14" customFormat="1" ht="120" customHeight="1" x14ac:dyDescent="0.2">
      <c r="A111" s="4" t="s">
        <v>7</v>
      </c>
      <c r="B111" s="12" t="s">
        <v>183</v>
      </c>
      <c r="C111" s="12" t="s">
        <v>174</v>
      </c>
      <c r="D111" s="140" t="str">
        <f>VLOOKUP($C111,'Datos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1" s="141"/>
      <c r="F111" s="142"/>
      <c r="G111" s="111">
        <v>1</v>
      </c>
      <c r="H111" s="94">
        <v>44735</v>
      </c>
      <c r="I111" s="51" t="s">
        <v>307</v>
      </c>
      <c r="J111" s="61" t="s">
        <v>417</v>
      </c>
    </row>
    <row r="112" spans="1:10" s="14" customFormat="1" ht="120" customHeight="1" x14ac:dyDescent="0.2">
      <c r="A112" s="4" t="s">
        <v>7</v>
      </c>
      <c r="B112" s="12" t="s">
        <v>183</v>
      </c>
      <c r="C112" s="12" t="s">
        <v>174</v>
      </c>
      <c r="D112" s="140" t="str">
        <f>VLOOKUP($C112,'Datos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2" s="141"/>
      <c r="F112" s="142"/>
      <c r="G112" s="111">
        <v>1</v>
      </c>
      <c r="H112" s="94">
        <v>44734</v>
      </c>
      <c r="I112" s="51" t="s">
        <v>383</v>
      </c>
      <c r="J112" s="61" t="s">
        <v>418</v>
      </c>
    </row>
    <row r="113" spans="1:10" s="14" customFormat="1" ht="120" customHeight="1" x14ac:dyDescent="0.2">
      <c r="A113" s="4" t="s">
        <v>7</v>
      </c>
      <c r="B113" s="12" t="s">
        <v>183</v>
      </c>
      <c r="C113" s="12" t="s">
        <v>174</v>
      </c>
      <c r="D113" s="140" t="str">
        <f>VLOOKUP($C113,'Datos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3" s="141"/>
      <c r="F113" s="142"/>
      <c r="G113" s="111">
        <v>1</v>
      </c>
      <c r="H113" s="94">
        <v>44733</v>
      </c>
      <c r="I113" s="51" t="s">
        <v>303</v>
      </c>
      <c r="J113" s="61" t="s">
        <v>353</v>
      </c>
    </row>
    <row r="114" spans="1:10" s="14" customFormat="1" ht="120" customHeight="1" x14ac:dyDescent="0.2">
      <c r="A114" s="4" t="s">
        <v>7</v>
      </c>
      <c r="B114" s="12" t="s">
        <v>183</v>
      </c>
      <c r="C114" s="12" t="s">
        <v>174</v>
      </c>
      <c r="D114" s="140" t="str">
        <f>VLOOKUP($C114,'Datos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4" s="141"/>
      <c r="F114" s="142"/>
      <c r="G114" s="111">
        <v>1</v>
      </c>
      <c r="H114" s="94">
        <v>44735</v>
      </c>
      <c r="I114" s="51" t="s">
        <v>339</v>
      </c>
      <c r="J114" s="61" t="s">
        <v>340</v>
      </c>
    </row>
    <row r="115" spans="1:10" s="14" customFormat="1" ht="120" customHeight="1" x14ac:dyDescent="0.2">
      <c r="A115" s="4" t="s">
        <v>7</v>
      </c>
      <c r="B115" s="12" t="s">
        <v>183</v>
      </c>
      <c r="C115" s="12" t="s">
        <v>174</v>
      </c>
      <c r="D115" s="140" t="str">
        <f>VLOOKUP($C115,'Datos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5" s="141"/>
      <c r="F115" s="142"/>
      <c r="G115" s="111">
        <v>1</v>
      </c>
      <c r="H115" s="94">
        <v>44734</v>
      </c>
      <c r="I115" s="51" t="s">
        <v>335</v>
      </c>
      <c r="J115" s="61" t="s">
        <v>419</v>
      </c>
    </row>
    <row r="116" spans="1:10" s="14" customFormat="1" ht="120" customHeight="1" x14ac:dyDescent="0.2">
      <c r="A116" s="4" t="s">
        <v>7</v>
      </c>
      <c r="B116" s="12" t="s">
        <v>183</v>
      </c>
      <c r="C116" s="12" t="s">
        <v>174</v>
      </c>
      <c r="D116" s="140" t="str">
        <f>VLOOKUP($C116,'Datos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6" s="141"/>
      <c r="F116" s="142"/>
      <c r="G116" s="111">
        <v>1</v>
      </c>
      <c r="H116" s="94">
        <v>44728</v>
      </c>
      <c r="I116" s="51" t="s">
        <v>305</v>
      </c>
      <c r="J116" s="61" t="s">
        <v>420</v>
      </c>
    </row>
    <row r="117" spans="1:10" s="14" customFormat="1" ht="39.950000000000003" customHeight="1" x14ac:dyDescent="0.2">
      <c r="A117" s="4"/>
      <c r="B117" s="12"/>
      <c r="C117" s="12"/>
      <c r="D117" s="140" t="e">
        <f>VLOOKUP($C117,'Datos 2'!$C$5:$I$53,2,FALSE)</f>
        <v>#N/A</v>
      </c>
      <c r="E117" s="141"/>
      <c r="F117" s="142"/>
      <c r="G117" s="56"/>
      <c r="H117" s="5"/>
      <c r="I117" s="4"/>
      <c r="J117" s="54"/>
    </row>
    <row r="118" spans="1:10" s="14" customFormat="1" ht="39.950000000000003" customHeight="1" x14ac:dyDescent="0.2">
      <c r="A118" s="4"/>
      <c r="B118" s="12"/>
      <c r="C118" s="12"/>
      <c r="D118" s="140" t="e">
        <f>VLOOKUP($C118,'Datos 2'!$C$5:$I$53,2,FALSE)</f>
        <v>#N/A</v>
      </c>
      <c r="E118" s="141"/>
      <c r="F118" s="142"/>
      <c r="G118" s="56"/>
      <c r="H118" s="5"/>
      <c r="I118" s="4"/>
      <c r="J118" s="54"/>
    </row>
    <row r="119" spans="1:10" s="14" customFormat="1" ht="39.950000000000003" customHeight="1" x14ac:dyDescent="0.2">
      <c r="A119" s="4"/>
      <c r="B119" s="12"/>
      <c r="C119" s="12"/>
      <c r="D119" s="140" t="e">
        <f>VLOOKUP($C119,'Datos 2'!$C$5:$I$53,2,FALSE)</f>
        <v>#N/A</v>
      </c>
      <c r="E119" s="141"/>
      <c r="F119" s="142"/>
      <c r="G119" s="56"/>
      <c r="H119" s="5"/>
      <c r="I119" s="4"/>
      <c r="J119" s="54"/>
    </row>
    <row r="120" spans="1:10" s="14" customFormat="1" ht="39.950000000000003" customHeight="1" x14ac:dyDescent="0.2">
      <c r="A120" s="4"/>
      <c r="B120" s="12"/>
      <c r="C120" s="12"/>
      <c r="D120" s="140" t="e">
        <f>VLOOKUP($C120,'Datos 2'!$C$5:$I$53,2,FALSE)</f>
        <v>#N/A</v>
      </c>
      <c r="E120" s="141"/>
      <c r="F120" s="142"/>
      <c r="G120" s="56"/>
      <c r="H120" s="5"/>
      <c r="I120" s="4"/>
      <c r="J120" s="54"/>
    </row>
    <row r="121" spans="1:10" s="14" customFormat="1" ht="39.950000000000003" customHeight="1" x14ac:dyDescent="0.2">
      <c r="A121" s="4"/>
      <c r="B121" s="12"/>
      <c r="C121" s="12"/>
      <c r="D121" s="140" t="e">
        <f>VLOOKUP($C121,'Datos 2'!$C$5:$I$53,2,FALSE)</f>
        <v>#N/A</v>
      </c>
      <c r="E121" s="141"/>
      <c r="F121" s="142"/>
      <c r="G121" s="56"/>
      <c r="H121" s="5"/>
      <c r="I121" s="4"/>
      <c r="J121" s="54"/>
    </row>
    <row r="122" spans="1:10" s="14" customFormat="1" ht="39.950000000000003" customHeight="1" x14ac:dyDescent="0.2">
      <c r="A122" s="4"/>
      <c r="B122" s="12"/>
      <c r="C122" s="12"/>
      <c r="D122" s="140" t="e">
        <f>VLOOKUP($C122,'Datos 2'!$C$5:$I$53,2,FALSE)</f>
        <v>#N/A</v>
      </c>
      <c r="E122" s="141"/>
      <c r="F122" s="142"/>
      <c r="G122" s="56"/>
      <c r="H122" s="5"/>
      <c r="I122" s="4"/>
      <c r="J122" s="54"/>
    </row>
    <row r="123" spans="1:10" s="14" customFormat="1" ht="39.950000000000003" customHeight="1" x14ac:dyDescent="0.2">
      <c r="A123" s="4"/>
      <c r="B123" s="12"/>
      <c r="C123" s="12"/>
      <c r="D123" s="140" t="e">
        <f>VLOOKUP($C123,'Datos 2'!$C$5:$I$53,2,FALSE)</f>
        <v>#N/A</v>
      </c>
      <c r="E123" s="141"/>
      <c r="F123" s="142"/>
      <c r="G123" s="56"/>
      <c r="H123" s="5"/>
      <c r="I123" s="4"/>
      <c r="J123" s="54"/>
    </row>
    <row r="124" spans="1:10" s="14" customFormat="1" ht="39.950000000000003" customHeight="1" x14ac:dyDescent="0.2">
      <c r="A124" s="4"/>
      <c r="B124" s="12"/>
      <c r="C124" s="12"/>
      <c r="D124" s="140" t="e">
        <f>VLOOKUP($C124,'Datos 2'!$C$5:$I$53,2,FALSE)</f>
        <v>#N/A</v>
      </c>
      <c r="E124" s="141"/>
      <c r="F124" s="142"/>
      <c r="G124" s="56"/>
      <c r="H124" s="5"/>
      <c r="I124" s="4"/>
      <c r="J124" s="54"/>
    </row>
    <row r="125" spans="1:10" s="14" customFormat="1" ht="39.950000000000003" customHeight="1" x14ac:dyDescent="0.2">
      <c r="A125" s="4"/>
      <c r="B125" s="12"/>
      <c r="C125" s="12"/>
      <c r="D125" s="140" t="e">
        <f>VLOOKUP($C125,'Datos 2'!$C$5:$I$53,2,FALSE)</f>
        <v>#N/A</v>
      </c>
      <c r="E125" s="141"/>
      <c r="F125" s="142"/>
      <c r="G125" s="38"/>
      <c r="H125" s="5"/>
      <c r="I125" s="4"/>
      <c r="J125" s="54"/>
    </row>
    <row r="126" spans="1:10" s="14" customFormat="1" ht="39.950000000000003" customHeight="1" x14ac:dyDescent="0.2">
      <c r="A126" s="4"/>
      <c r="B126" s="12"/>
      <c r="C126" s="12"/>
      <c r="D126" s="140" t="e">
        <f>VLOOKUP($C126,'Datos 2'!$C$5:$I$53,2,FALSE)</f>
        <v>#N/A</v>
      </c>
      <c r="E126" s="141"/>
      <c r="F126" s="142"/>
      <c r="G126" s="38"/>
      <c r="H126" s="5"/>
      <c r="I126" s="4"/>
      <c r="J126" s="54"/>
    </row>
    <row r="127" spans="1:10" s="14" customFormat="1" ht="39.950000000000003" customHeight="1" x14ac:dyDescent="0.2">
      <c r="A127" s="4"/>
      <c r="B127" s="12"/>
      <c r="C127" s="12"/>
      <c r="D127" s="140" t="e">
        <f>VLOOKUP($C127,'Datos 2'!$C$5:$I$53,2,FALSE)</f>
        <v>#N/A</v>
      </c>
      <c r="E127" s="141"/>
      <c r="F127" s="142"/>
      <c r="G127" s="38"/>
      <c r="H127" s="5"/>
      <c r="I127" s="4"/>
      <c r="J127" s="54"/>
    </row>
    <row r="128" spans="1:10" s="14" customFormat="1" ht="39.950000000000003" customHeight="1" x14ac:dyDescent="0.2">
      <c r="A128" s="4"/>
      <c r="B128" s="12"/>
      <c r="C128" s="12"/>
      <c r="D128" s="140" t="e">
        <f>VLOOKUP($C128,'Datos 2'!$C$5:$I$53,2,FALSE)</f>
        <v>#N/A</v>
      </c>
      <c r="E128" s="141"/>
      <c r="F128" s="142"/>
      <c r="G128" s="60"/>
      <c r="H128" s="5"/>
      <c r="I128" s="61"/>
      <c r="J128" s="61"/>
    </row>
    <row r="129" spans="1:10" s="14" customFormat="1" ht="39.950000000000003" customHeight="1" x14ac:dyDescent="0.2">
      <c r="A129" s="4"/>
      <c r="B129" s="12"/>
      <c r="C129" s="12"/>
      <c r="D129" s="140" t="e">
        <f>VLOOKUP($C129,'Datos 2'!$C$5:$I$53,2,FALSE)</f>
        <v>#N/A</v>
      </c>
      <c r="E129" s="141"/>
      <c r="F129" s="142"/>
      <c r="G129" s="38"/>
      <c r="H129" s="5"/>
      <c r="I129" s="4"/>
      <c r="J129" s="54"/>
    </row>
    <row r="130" spans="1:10" s="14" customFormat="1" ht="39.950000000000003" customHeight="1" x14ac:dyDescent="0.2">
      <c r="A130" s="4"/>
      <c r="B130" s="12"/>
      <c r="C130" s="12"/>
      <c r="D130" s="140" t="e">
        <f>VLOOKUP($C130,'Datos 2'!$C$5:$I$53,2,FALSE)</f>
        <v>#N/A</v>
      </c>
      <c r="E130" s="141"/>
      <c r="F130" s="142"/>
      <c r="G130" s="38"/>
      <c r="H130" s="5"/>
      <c r="I130" s="4"/>
      <c r="J130" s="54"/>
    </row>
    <row r="131" spans="1:10" s="14" customFormat="1" ht="39.950000000000003" customHeight="1" x14ac:dyDescent="0.2">
      <c r="A131" s="4"/>
      <c r="B131" s="12"/>
      <c r="C131" s="12"/>
      <c r="D131" s="140" t="e">
        <f>VLOOKUP($C131,'Datos 2'!$C$5:$I$53,2,FALSE)</f>
        <v>#N/A</v>
      </c>
      <c r="E131" s="141"/>
      <c r="F131" s="142"/>
      <c r="G131" s="38"/>
      <c r="H131" s="5"/>
      <c r="I131" s="4"/>
      <c r="J131" s="54"/>
    </row>
    <row r="132" spans="1:10" s="14" customFormat="1" ht="39.950000000000003" customHeight="1" x14ac:dyDescent="0.2">
      <c r="A132" s="4"/>
      <c r="B132" s="12"/>
      <c r="C132" s="12"/>
      <c r="D132" s="140" t="e">
        <f>VLOOKUP($C132,'Datos 2'!$C$5:$I$53,2,FALSE)</f>
        <v>#N/A</v>
      </c>
      <c r="E132" s="141"/>
      <c r="F132" s="142"/>
      <c r="G132" s="38"/>
      <c r="H132" s="5"/>
      <c r="I132" s="4"/>
      <c r="J132" s="54"/>
    </row>
    <row r="133" spans="1:10" s="14" customFormat="1" ht="39.950000000000003" customHeight="1" x14ac:dyDescent="0.2">
      <c r="A133" s="4"/>
      <c r="B133" s="12"/>
      <c r="C133" s="12"/>
      <c r="D133" s="140" t="e">
        <f>VLOOKUP($C133,'Datos 2'!$C$5:$I$53,2,FALSE)</f>
        <v>#N/A</v>
      </c>
      <c r="E133" s="141"/>
      <c r="F133" s="142"/>
      <c r="G133" s="38"/>
      <c r="H133" s="5"/>
      <c r="I133" s="4"/>
      <c r="J133" s="54"/>
    </row>
  </sheetData>
  <sheetProtection algorithmName="SHA-512" hashValue="kZ+lkoH1chtz2dv93mpdUBv+PL8opn+o4SedGmib7veHqS/hsauXVO5r+QJFSz8UIzUq2XZGqj08uFUnfLbnBA==" saltValue="UFeUKPUS9D1dc4oLLtNaPw==" spinCount="100000" sheet="1" formatColumns="0" formatRows="0" insertRows="0" autoFilter="0"/>
  <autoFilter ref="A5:J133" xr:uid="{00000000-0001-0000-0200-000000000000}">
    <filterColumn colId="3" showButton="0"/>
    <filterColumn colId="4" showButton="0"/>
  </autoFilter>
  <mergeCells count="140">
    <mergeCell ref="A51:A52"/>
    <mergeCell ref="B51:B52"/>
    <mergeCell ref="C51:C52"/>
    <mergeCell ref="D51:F52"/>
    <mergeCell ref="G51:G52"/>
    <mergeCell ref="H51:H52"/>
    <mergeCell ref="I51:I52"/>
    <mergeCell ref="J51:J52"/>
    <mergeCell ref="G4:J4"/>
    <mergeCell ref="D33:F33"/>
    <mergeCell ref="D32:F32"/>
    <mergeCell ref="D38:F38"/>
    <mergeCell ref="D39:F39"/>
    <mergeCell ref="D40:F40"/>
    <mergeCell ref="D41:F41"/>
    <mergeCell ref="D42:F42"/>
    <mergeCell ref="D18:F18"/>
    <mergeCell ref="D19:F19"/>
    <mergeCell ref="D20:F20"/>
    <mergeCell ref="D15:F15"/>
    <mergeCell ref="D16:F16"/>
    <mergeCell ref="D17:F17"/>
    <mergeCell ref="D37:F37"/>
    <mergeCell ref="D34:F34"/>
    <mergeCell ref="A1:A2"/>
    <mergeCell ref="D13:F13"/>
    <mergeCell ref="D8:F8"/>
    <mergeCell ref="D9:F9"/>
    <mergeCell ref="D10:F10"/>
    <mergeCell ref="D11:F11"/>
    <mergeCell ref="B1:I1"/>
    <mergeCell ref="B2:I2"/>
    <mergeCell ref="D31:F31"/>
    <mergeCell ref="D27:F27"/>
    <mergeCell ref="D28:F28"/>
    <mergeCell ref="D29:F29"/>
    <mergeCell ref="D24:F24"/>
    <mergeCell ref="D23:F23"/>
    <mergeCell ref="D25:F25"/>
    <mergeCell ref="D26:F26"/>
    <mergeCell ref="D21:F21"/>
    <mergeCell ref="D22:F22"/>
    <mergeCell ref="A4:F4"/>
    <mergeCell ref="D5:F5"/>
    <mergeCell ref="D14:F14"/>
    <mergeCell ref="D6:F6"/>
    <mergeCell ref="D7:F7"/>
    <mergeCell ref="D12:F12"/>
    <mergeCell ref="D35:F35"/>
    <mergeCell ref="D36:F36"/>
    <mergeCell ref="D30:F30"/>
    <mergeCell ref="D48:F48"/>
    <mergeCell ref="D49:F49"/>
    <mergeCell ref="D50:F50"/>
    <mergeCell ref="D43:F43"/>
    <mergeCell ref="D44:F44"/>
    <mergeCell ref="D45:F45"/>
    <mergeCell ref="D46:F46"/>
    <mergeCell ref="D47:F47"/>
    <mergeCell ref="D58:F58"/>
    <mergeCell ref="D59:F59"/>
    <mergeCell ref="D60:F60"/>
    <mergeCell ref="D61:F61"/>
    <mergeCell ref="D62:F62"/>
    <mergeCell ref="D53:F53"/>
    <mergeCell ref="D54:F54"/>
    <mergeCell ref="D55:F55"/>
    <mergeCell ref="D56:F56"/>
    <mergeCell ref="D57:F57"/>
    <mergeCell ref="D68:F68"/>
    <mergeCell ref="D69:F69"/>
    <mergeCell ref="D70:F70"/>
    <mergeCell ref="D71:F71"/>
    <mergeCell ref="D72:F72"/>
    <mergeCell ref="D63:F63"/>
    <mergeCell ref="D64:F64"/>
    <mergeCell ref="D65:F65"/>
    <mergeCell ref="D66:F66"/>
    <mergeCell ref="D67:F67"/>
    <mergeCell ref="D78:F78"/>
    <mergeCell ref="D79:F79"/>
    <mergeCell ref="D80:F80"/>
    <mergeCell ref="D81:F81"/>
    <mergeCell ref="D82:F82"/>
    <mergeCell ref="D73:F73"/>
    <mergeCell ref="D74:F74"/>
    <mergeCell ref="D75:F75"/>
    <mergeCell ref="D76:F76"/>
    <mergeCell ref="D77:F77"/>
    <mergeCell ref="D88:F88"/>
    <mergeCell ref="D89:F89"/>
    <mergeCell ref="D90:F90"/>
    <mergeCell ref="D91:F91"/>
    <mergeCell ref="D92:F92"/>
    <mergeCell ref="D83:F83"/>
    <mergeCell ref="D84:F84"/>
    <mergeCell ref="D85:F85"/>
    <mergeCell ref="D86:F86"/>
    <mergeCell ref="D87:F87"/>
    <mergeCell ref="D98:F98"/>
    <mergeCell ref="D99:F99"/>
    <mergeCell ref="D100:F100"/>
    <mergeCell ref="D101:F101"/>
    <mergeCell ref="D102:F102"/>
    <mergeCell ref="D93:F93"/>
    <mergeCell ref="D94:F94"/>
    <mergeCell ref="D95:F95"/>
    <mergeCell ref="D96:F96"/>
    <mergeCell ref="D97:F97"/>
    <mergeCell ref="D108:F108"/>
    <mergeCell ref="D109:F109"/>
    <mergeCell ref="D110:F110"/>
    <mergeCell ref="D111:F111"/>
    <mergeCell ref="D112:F112"/>
    <mergeCell ref="D103:F103"/>
    <mergeCell ref="D104:F104"/>
    <mergeCell ref="D105:F105"/>
    <mergeCell ref="D106:F106"/>
    <mergeCell ref="D107:F107"/>
    <mergeCell ref="D118:F118"/>
    <mergeCell ref="D119:F119"/>
    <mergeCell ref="D120:F120"/>
    <mergeCell ref="D121:F121"/>
    <mergeCell ref="D122:F122"/>
    <mergeCell ref="D113:F113"/>
    <mergeCell ref="D114:F114"/>
    <mergeCell ref="D115:F115"/>
    <mergeCell ref="D116:F116"/>
    <mergeCell ref="D117:F117"/>
    <mergeCell ref="D133:F133"/>
    <mergeCell ref="D128:F128"/>
    <mergeCell ref="D129:F129"/>
    <mergeCell ref="D130:F130"/>
    <mergeCell ref="D131:F131"/>
    <mergeCell ref="D132:F132"/>
    <mergeCell ref="D123:F123"/>
    <mergeCell ref="D124:F124"/>
    <mergeCell ref="D125:F125"/>
    <mergeCell ref="D126:F126"/>
    <mergeCell ref="D127:F127"/>
  </mergeCells>
  <conditionalFormatting sqref="H7:I20 G6:I6 H32:I32 D6:D37 G7:G44">
    <cfRule type="containsErrors" dxfId="43" priority="30">
      <formula>ISERROR(D6)</formula>
    </cfRule>
  </conditionalFormatting>
  <conditionalFormatting sqref="H21:I37">
    <cfRule type="containsErrors" dxfId="42" priority="23">
      <formula>ISERROR(H21)</formula>
    </cfRule>
  </conditionalFormatting>
  <conditionalFormatting sqref="J32">
    <cfRule type="containsErrors" dxfId="41" priority="20">
      <formula>ISERROR(J32)</formula>
    </cfRule>
  </conditionalFormatting>
  <conditionalFormatting sqref="J6:J37">
    <cfRule type="containsErrors" dxfId="40" priority="19">
      <formula>ISERROR(J6)</formula>
    </cfRule>
  </conditionalFormatting>
  <conditionalFormatting sqref="H38:I51 H64:I64 D38:D51 D53:D69">
    <cfRule type="containsErrors" dxfId="39" priority="15">
      <formula>ISERROR(D38)</formula>
    </cfRule>
  </conditionalFormatting>
  <conditionalFormatting sqref="H53:I69">
    <cfRule type="containsErrors" dxfId="38" priority="14">
      <formula>ISERROR(H53)</formula>
    </cfRule>
  </conditionalFormatting>
  <conditionalFormatting sqref="J64">
    <cfRule type="containsErrors" dxfId="37" priority="13">
      <formula>ISERROR(J64)</formula>
    </cfRule>
  </conditionalFormatting>
  <conditionalFormatting sqref="J38:J51 J53:J69">
    <cfRule type="containsErrors" dxfId="36" priority="12">
      <formula>ISERROR(J38)</formula>
    </cfRule>
  </conditionalFormatting>
  <conditionalFormatting sqref="G45:G51 G53:G116">
    <cfRule type="containsErrors" dxfId="35" priority="11">
      <formula>ISERROR(G45)</formula>
    </cfRule>
  </conditionalFormatting>
  <conditionalFormatting sqref="H70:I84 H96:I96 D70:D101">
    <cfRule type="containsErrors" dxfId="34" priority="10">
      <formula>ISERROR(D70)</formula>
    </cfRule>
  </conditionalFormatting>
  <conditionalFormatting sqref="H85:I101">
    <cfRule type="containsErrors" dxfId="33" priority="9">
      <formula>ISERROR(H85)</formula>
    </cfRule>
  </conditionalFormatting>
  <conditionalFormatting sqref="J96">
    <cfRule type="containsErrors" dxfId="32" priority="8">
      <formula>ISERROR(J96)</formula>
    </cfRule>
  </conditionalFormatting>
  <conditionalFormatting sqref="J70:J101">
    <cfRule type="containsErrors" dxfId="31" priority="7">
      <formula>ISERROR(J70)</formula>
    </cfRule>
  </conditionalFormatting>
  <conditionalFormatting sqref="H102:I116 G128:I128 D102:D133">
    <cfRule type="containsErrors" dxfId="30" priority="5">
      <formula>ISERROR(D102)</formula>
    </cfRule>
  </conditionalFormatting>
  <conditionalFormatting sqref="G125:I133 H117:I124">
    <cfRule type="containsErrors" dxfId="29" priority="4">
      <formula>ISERROR(G117)</formula>
    </cfRule>
  </conditionalFormatting>
  <conditionalFormatting sqref="J128">
    <cfRule type="containsErrors" dxfId="28" priority="3">
      <formula>ISERROR(J128)</formula>
    </cfRule>
  </conditionalFormatting>
  <conditionalFormatting sqref="J102:J133">
    <cfRule type="containsErrors" dxfId="27" priority="2">
      <formula>ISERROR(J102)</formula>
    </cfRule>
  </conditionalFormatting>
  <conditionalFormatting sqref="G117:G124">
    <cfRule type="containsErrors" dxfId="26" priority="1">
      <formula>ISERROR(G117)</formula>
    </cfRule>
  </conditionalFormatting>
  <dataValidations count="3">
    <dataValidation type="list" allowBlank="1" showInputMessage="1" showErrorMessage="1" errorTitle="¡Atención!" error="Por favor selecione la Dependencia de la lista desplegable." sqref="A6:A51 A53:A133" xr:uid="{00000000-0002-0000-0200-000000000000}">
      <formula1>Dependencias</formula1>
    </dataValidation>
    <dataValidation type="list" allowBlank="1" showInputMessage="1" showErrorMessage="1" errorTitle="¡Atención!" error="Por favor seleccione el GIT de la lista desplegable." sqref="B6:B51 B53:B133" xr:uid="{00000000-0002-0000-0200-000001000000}">
      <formula1>INDIRECT(SUBSTITUTE($A6," ","_"))</formula1>
    </dataValidation>
    <dataValidation type="list" allowBlank="1" showInputMessage="1" showErrorMessage="1" errorTitle="¡Atención!" error="Por favor seleccione la Actividad de Participación Ciudadana de la lista desplegable." sqref="C6:C51 C53:C133" xr:uid="{00000000-0002-0000-0200-000002000000}">
      <formula1>INDIRECT(SUBSTITUTE($B6," ","_"))</formula1>
    </dataValidation>
  </dataValidations>
  <printOptions horizontalCentered="1" verticalCentered="1"/>
  <pageMargins left="0.70866141732283472" right="0.70866141732283472" top="0.74803149606299213" bottom="0.74803149606299213" header="0.31496062992125984" footer="0.31496062992125984"/>
  <pageSetup paperSize="9" scale="45"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48"/>
  <sheetViews>
    <sheetView zoomScale="120" zoomScaleNormal="120" workbookViewId="0">
      <selection activeCell="D8" sqref="D8:E8"/>
    </sheetView>
  </sheetViews>
  <sheetFormatPr baseColWidth="10" defaultColWidth="20.7109375" defaultRowHeight="14.25" x14ac:dyDescent="0.25"/>
  <cols>
    <col min="1" max="1" width="2.85546875" style="10" customWidth="1"/>
    <col min="2" max="2" width="14.140625" style="10" customWidth="1"/>
    <col min="3" max="3" width="17.5703125" style="10" customWidth="1"/>
    <col min="4" max="4" width="38.28515625" style="10" customWidth="1"/>
    <col min="5" max="5" width="30.7109375" style="10" customWidth="1"/>
    <col min="6" max="6" width="19.42578125" style="10" customWidth="1"/>
    <col min="7" max="7" width="17.42578125" style="10" customWidth="1"/>
    <col min="8" max="16384" width="20.7109375" style="10"/>
  </cols>
  <sheetData>
    <row r="2" spans="2:12" ht="34.5" customHeight="1" x14ac:dyDescent="0.25">
      <c r="B2" s="172" t="s">
        <v>219</v>
      </c>
      <c r="C2" s="172"/>
      <c r="D2" s="172"/>
      <c r="E2" s="172"/>
      <c r="F2" s="172"/>
      <c r="G2" s="172"/>
    </row>
    <row r="3" spans="2:12" ht="33" customHeight="1" x14ac:dyDescent="0.25">
      <c r="B3" s="175" t="s">
        <v>227</v>
      </c>
      <c r="C3" s="175"/>
      <c r="D3" s="175"/>
      <c r="E3" s="175"/>
      <c r="F3" s="175"/>
      <c r="G3" s="175"/>
    </row>
    <row r="4" spans="2:12" ht="21.75" customHeight="1" x14ac:dyDescent="0.25">
      <c r="B4" s="173" t="s">
        <v>96</v>
      </c>
      <c r="C4" s="173"/>
      <c r="D4" s="173" t="s">
        <v>97</v>
      </c>
      <c r="E4" s="173"/>
      <c r="F4" s="173" t="s">
        <v>104</v>
      </c>
      <c r="G4" s="173"/>
      <c r="I4" s="47"/>
      <c r="J4" s="47"/>
      <c r="K4" s="47"/>
      <c r="L4" s="47"/>
    </row>
    <row r="5" spans="2:12" ht="41.25" customHeight="1" x14ac:dyDescent="0.25">
      <c r="B5" s="173" t="s">
        <v>114</v>
      </c>
      <c r="C5" s="173"/>
      <c r="D5" s="174" t="s">
        <v>126</v>
      </c>
      <c r="E5" s="174"/>
      <c r="F5" s="174" t="s">
        <v>121</v>
      </c>
      <c r="G5" s="174"/>
      <c r="I5" s="47"/>
      <c r="J5" s="47"/>
      <c r="K5" s="47"/>
      <c r="L5" s="47"/>
    </row>
    <row r="6" spans="2:12" ht="50.25" customHeight="1" x14ac:dyDescent="0.25">
      <c r="B6" s="173" t="s">
        <v>115</v>
      </c>
      <c r="C6" s="173"/>
      <c r="D6" s="174" t="s">
        <v>127</v>
      </c>
      <c r="E6" s="174"/>
      <c r="F6" s="174" t="s">
        <v>14</v>
      </c>
      <c r="G6" s="174"/>
      <c r="I6" s="47"/>
      <c r="J6" s="47"/>
      <c r="K6" s="47"/>
      <c r="L6" s="47"/>
    </row>
    <row r="7" spans="2:12" ht="35.25" customHeight="1" x14ac:dyDescent="0.25">
      <c r="B7" s="173" t="s">
        <v>87</v>
      </c>
      <c r="C7" s="173"/>
      <c r="D7" s="174" t="s">
        <v>130</v>
      </c>
      <c r="E7" s="174"/>
      <c r="F7" s="174" t="s">
        <v>220</v>
      </c>
      <c r="G7" s="174"/>
    </row>
    <row r="8" spans="2:12" ht="75.75" customHeight="1" x14ac:dyDescent="0.25">
      <c r="B8" s="173" t="s">
        <v>88</v>
      </c>
      <c r="C8" s="173"/>
      <c r="D8" s="178" t="s">
        <v>128</v>
      </c>
      <c r="E8" s="178"/>
      <c r="F8" s="174" t="s">
        <v>122</v>
      </c>
      <c r="G8" s="174"/>
    </row>
    <row r="9" spans="2:12" ht="43.5" customHeight="1" x14ac:dyDescent="0.25">
      <c r="B9" s="176" t="s">
        <v>210</v>
      </c>
      <c r="C9" s="176"/>
      <c r="D9" s="179" t="s">
        <v>211</v>
      </c>
      <c r="E9" s="179"/>
      <c r="F9" s="180">
        <v>20</v>
      </c>
      <c r="G9" s="180"/>
    </row>
    <row r="10" spans="2:12" ht="43.5" customHeight="1" x14ac:dyDescent="0.25">
      <c r="B10" s="176" t="s">
        <v>209</v>
      </c>
      <c r="C10" s="176"/>
      <c r="D10" s="174" t="s">
        <v>212</v>
      </c>
      <c r="E10" s="174"/>
      <c r="F10" s="177" t="s">
        <v>221</v>
      </c>
      <c r="G10" s="174"/>
    </row>
    <row r="11" spans="2:12" ht="80.25" customHeight="1" x14ac:dyDescent="0.25">
      <c r="B11" s="182" t="s">
        <v>215</v>
      </c>
      <c r="C11" s="182"/>
      <c r="D11" s="183" t="s">
        <v>228</v>
      </c>
      <c r="E11" s="183"/>
      <c r="F11" s="174" t="s">
        <v>213</v>
      </c>
      <c r="G11" s="174"/>
    </row>
    <row r="12" spans="2:12" ht="39" customHeight="1" x14ac:dyDescent="0.25">
      <c r="B12" s="182" t="s">
        <v>73</v>
      </c>
      <c r="C12" s="182"/>
      <c r="D12" s="174" t="s">
        <v>214</v>
      </c>
      <c r="E12" s="174"/>
      <c r="F12" s="174"/>
      <c r="G12" s="174"/>
    </row>
    <row r="13" spans="2:12" ht="18.75" x14ac:dyDescent="0.25">
      <c r="B13" s="181"/>
      <c r="C13" s="181"/>
      <c r="D13" s="181"/>
      <c r="E13" s="181"/>
      <c r="F13" s="181"/>
      <c r="G13" s="181"/>
    </row>
    <row r="17" ht="80.25" customHeight="1" x14ac:dyDescent="0.25"/>
    <row r="18" ht="409.5" customHeight="1" x14ac:dyDescent="0.25"/>
    <row r="19" ht="58.5" customHeight="1" x14ac:dyDescent="0.25"/>
    <row r="20" ht="49.5" customHeight="1" x14ac:dyDescent="0.25"/>
    <row r="21" ht="60" customHeight="1" x14ac:dyDescent="0.25"/>
    <row r="22" ht="100.5" customHeight="1" x14ac:dyDescent="0.25"/>
    <row r="23" ht="61.5" customHeight="1" x14ac:dyDescent="0.25"/>
    <row r="24" ht="45.75" customHeight="1" x14ac:dyDescent="0.25"/>
    <row r="25" ht="46.5" customHeight="1" x14ac:dyDescent="0.25"/>
    <row r="26" ht="55.5" customHeight="1" x14ac:dyDescent="0.25"/>
    <row r="27" ht="61.5" customHeight="1" x14ac:dyDescent="0.25"/>
    <row r="28" ht="57" customHeight="1" x14ac:dyDescent="0.25"/>
    <row r="29" ht="84.75" customHeight="1" x14ac:dyDescent="0.25"/>
    <row r="30" ht="64.5" customHeight="1" x14ac:dyDescent="0.25"/>
    <row r="31" ht="182.25" customHeight="1" x14ac:dyDescent="0.25"/>
    <row r="32" ht="46.5" customHeight="1" x14ac:dyDescent="0.25"/>
    <row r="33" ht="48" customHeight="1" x14ac:dyDescent="0.25"/>
    <row r="38" ht="15" customHeight="1" x14ac:dyDescent="0.25"/>
    <row r="39" ht="1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5" customHeight="1" x14ac:dyDescent="0.25"/>
  </sheetData>
  <sheetProtection algorithmName="SHA-512" hashValue="CV+OPPJ/ZLQtcyIEUlzcTWGl4i/tTXqA68J/Q0mZRAG5aV5czbyoPtjL1vB3LBEpdh4D0k8WZ1KaXQ2lzumF7A==" saltValue="y2Icxn9JjVEGNt+NzjzTOw==" spinCount="100000" sheet="1" objects="1" scenarios="1"/>
  <mergeCells count="31">
    <mergeCell ref="B13:C13"/>
    <mergeCell ref="D13:E13"/>
    <mergeCell ref="F13:G13"/>
    <mergeCell ref="B11:C11"/>
    <mergeCell ref="D11:E11"/>
    <mergeCell ref="F11:G11"/>
    <mergeCell ref="B12:C12"/>
    <mergeCell ref="D12:G12"/>
    <mergeCell ref="B10:C10"/>
    <mergeCell ref="D10:E10"/>
    <mergeCell ref="F10:G10"/>
    <mergeCell ref="B8:C8"/>
    <mergeCell ref="D8:E8"/>
    <mergeCell ref="F8:G8"/>
    <mergeCell ref="B9:C9"/>
    <mergeCell ref="D9:E9"/>
    <mergeCell ref="F9:G9"/>
    <mergeCell ref="B2:G2"/>
    <mergeCell ref="B4:C4"/>
    <mergeCell ref="D4:E4"/>
    <mergeCell ref="F4:G4"/>
    <mergeCell ref="B7:C7"/>
    <mergeCell ref="D7:E7"/>
    <mergeCell ref="F7:G7"/>
    <mergeCell ref="B3:G3"/>
    <mergeCell ref="B5:C5"/>
    <mergeCell ref="D5:E5"/>
    <mergeCell ref="F5:G5"/>
    <mergeCell ref="B6:C6"/>
    <mergeCell ref="D6:E6"/>
    <mergeCell ref="F6:G6"/>
  </mergeCells>
  <printOptions horizontalCentered="1" verticalCentered="1"/>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7"/>
  <sheetViews>
    <sheetView zoomScaleNormal="100" zoomScaleSheetLayoutView="80" workbookViewId="0">
      <selection activeCell="A6" sqref="A6:C7"/>
    </sheetView>
  </sheetViews>
  <sheetFormatPr baseColWidth="10" defaultRowHeight="11.25" x14ac:dyDescent="0.2"/>
  <cols>
    <col min="1" max="1" width="33.42578125" style="2" customWidth="1"/>
    <col min="2" max="2" width="28.5703125" style="2" customWidth="1"/>
    <col min="3" max="3" width="32.5703125" style="2" customWidth="1"/>
    <col min="4" max="4" width="14.7109375" style="2" customWidth="1"/>
    <col min="5" max="5" width="20" style="2" customWidth="1"/>
    <col min="6" max="6" width="13.7109375" style="2" customWidth="1"/>
    <col min="7" max="7" width="12.42578125" style="2" customWidth="1"/>
    <col min="8" max="8" width="15" style="2" customWidth="1"/>
    <col min="9" max="9" width="39.5703125" style="2" customWidth="1"/>
    <col min="10" max="10" width="41.28515625" style="2" customWidth="1"/>
    <col min="11" max="11" width="27" style="2" customWidth="1"/>
    <col min="12" max="12" width="29.7109375" style="2" customWidth="1"/>
    <col min="13" max="13" width="41.85546875" style="2" customWidth="1"/>
    <col min="14" max="16384" width="11.42578125" style="2"/>
  </cols>
  <sheetData>
    <row r="1" spans="1:13" s="1" customFormat="1" ht="38.25" customHeight="1" x14ac:dyDescent="0.25">
      <c r="A1" s="193"/>
      <c r="B1" s="194"/>
      <c r="C1" s="145" t="s">
        <v>216</v>
      </c>
      <c r="D1" s="146"/>
      <c r="E1" s="146"/>
      <c r="F1" s="146"/>
      <c r="G1" s="146"/>
      <c r="H1" s="146"/>
      <c r="I1" s="147"/>
      <c r="J1" s="55" t="s">
        <v>231</v>
      </c>
    </row>
    <row r="2" spans="1:13" s="1" customFormat="1" ht="30.75" customHeight="1" x14ac:dyDescent="0.25">
      <c r="A2" s="195"/>
      <c r="B2" s="196"/>
      <c r="C2" s="197" t="s">
        <v>125</v>
      </c>
      <c r="D2" s="198"/>
      <c r="E2" s="198"/>
      <c r="F2" s="198"/>
      <c r="G2" s="198"/>
      <c r="H2" s="198"/>
      <c r="I2" s="199"/>
      <c r="J2" s="55" t="s">
        <v>232</v>
      </c>
    </row>
    <row r="3" spans="1:13" s="1" customFormat="1" ht="16.5" customHeight="1" x14ac:dyDescent="0.25">
      <c r="A3" s="8"/>
      <c r="B3" s="7"/>
      <c r="C3" s="7"/>
      <c r="D3" s="7"/>
      <c r="E3" s="7"/>
      <c r="F3" s="7"/>
      <c r="G3" s="3"/>
      <c r="H3" s="3"/>
      <c r="I3" s="3"/>
      <c r="J3" s="3"/>
    </row>
    <row r="4" spans="1:13" s="1" customFormat="1" ht="36.75" customHeight="1" x14ac:dyDescent="0.25">
      <c r="A4" s="151" t="s">
        <v>118</v>
      </c>
      <c r="B4" s="152"/>
      <c r="C4" s="152"/>
      <c r="D4" s="152"/>
      <c r="E4" s="152"/>
      <c r="F4" s="203"/>
      <c r="G4" s="137" t="s">
        <v>94</v>
      </c>
      <c r="H4" s="138"/>
      <c r="I4" s="138"/>
      <c r="J4" s="138"/>
    </row>
    <row r="5" spans="1:13" s="1" customFormat="1" ht="81.75" customHeight="1" x14ac:dyDescent="0.25">
      <c r="A5" s="53" t="s">
        <v>114</v>
      </c>
      <c r="B5" s="53" t="s">
        <v>115</v>
      </c>
      <c r="C5" s="53" t="s">
        <v>87</v>
      </c>
      <c r="D5" s="200" t="s">
        <v>88</v>
      </c>
      <c r="E5" s="201"/>
      <c r="F5" s="202"/>
      <c r="G5" s="45" t="s">
        <v>217</v>
      </c>
      <c r="H5" s="45" t="s">
        <v>209</v>
      </c>
      <c r="I5" s="45" t="s">
        <v>218</v>
      </c>
      <c r="J5" s="46" t="s">
        <v>73</v>
      </c>
      <c r="K5" s="48"/>
      <c r="L5" s="48"/>
      <c r="M5" s="49"/>
    </row>
    <row r="6" spans="1:13" s="14" customFormat="1" ht="27" customHeight="1" x14ac:dyDescent="0.2">
      <c r="A6" s="50"/>
      <c r="B6" s="11"/>
      <c r="C6" s="11"/>
      <c r="D6" s="190"/>
      <c r="E6" s="191"/>
      <c r="F6" s="192"/>
      <c r="G6" s="11"/>
      <c r="H6" s="11"/>
      <c r="I6" s="11"/>
      <c r="J6" s="6"/>
    </row>
    <row r="7" spans="1:13" s="14" customFormat="1" ht="27" customHeight="1" x14ac:dyDescent="0.2">
      <c r="A7" s="50"/>
      <c r="B7" s="11"/>
      <c r="C7" s="11"/>
      <c r="D7" s="190"/>
      <c r="E7" s="191"/>
      <c r="F7" s="192"/>
      <c r="G7" s="51"/>
      <c r="H7" s="11"/>
      <c r="I7" s="11"/>
      <c r="J7" s="6"/>
    </row>
    <row r="8" spans="1:13" s="14" customFormat="1" ht="27" customHeight="1" x14ac:dyDescent="0.2">
      <c r="A8" s="51"/>
      <c r="B8" s="11"/>
      <c r="C8" s="11"/>
      <c r="D8" s="190"/>
      <c r="E8" s="191"/>
      <c r="F8" s="192"/>
      <c r="G8" s="11"/>
      <c r="H8" s="11"/>
      <c r="I8" s="11"/>
      <c r="J8" s="6"/>
    </row>
    <row r="9" spans="1:13" s="14" customFormat="1" ht="27" customHeight="1" x14ac:dyDescent="0.2">
      <c r="A9" s="51"/>
      <c r="B9" s="11"/>
      <c r="C9" s="11"/>
      <c r="D9" s="190"/>
      <c r="E9" s="191"/>
      <c r="F9" s="192"/>
      <c r="G9" s="11"/>
      <c r="H9" s="11"/>
      <c r="I9" s="11"/>
      <c r="J9" s="6"/>
    </row>
    <row r="10" spans="1:13" s="14" customFormat="1" ht="27" customHeight="1" x14ac:dyDescent="0.2">
      <c r="A10" s="51"/>
      <c r="B10" s="11"/>
      <c r="C10" s="11"/>
      <c r="D10" s="190"/>
      <c r="E10" s="191"/>
      <c r="F10" s="192"/>
      <c r="G10" s="11"/>
      <c r="H10" s="11"/>
      <c r="I10" s="11"/>
      <c r="J10" s="6"/>
    </row>
    <row r="11" spans="1:13" s="14" customFormat="1" ht="27" customHeight="1" x14ac:dyDescent="0.2">
      <c r="A11" s="51"/>
      <c r="B11" s="51"/>
      <c r="C11" s="51"/>
      <c r="D11" s="190"/>
      <c r="E11" s="191"/>
      <c r="F11" s="192"/>
      <c r="G11" s="11"/>
      <c r="H11" s="11"/>
      <c r="I11" s="11"/>
      <c r="J11" s="6"/>
    </row>
    <row r="12" spans="1:13" s="14" customFormat="1" ht="27" customHeight="1" x14ac:dyDescent="0.2">
      <c r="A12" s="51"/>
      <c r="B12" s="51"/>
      <c r="C12" s="51"/>
      <c r="D12" s="190"/>
      <c r="E12" s="191"/>
      <c r="F12" s="192"/>
      <c r="G12" s="11"/>
      <c r="H12" s="11"/>
      <c r="I12" s="11"/>
      <c r="J12" s="6"/>
    </row>
    <row r="13" spans="1:13" s="14" customFormat="1" ht="27" customHeight="1" x14ac:dyDescent="0.2">
      <c r="A13" s="51"/>
      <c r="B13" s="51"/>
      <c r="C13" s="51"/>
      <c r="D13" s="190"/>
      <c r="E13" s="191"/>
      <c r="F13" s="192"/>
      <c r="G13" s="11"/>
      <c r="H13" s="11"/>
      <c r="I13" s="11"/>
      <c r="J13" s="6"/>
    </row>
    <row r="14" spans="1:13" s="14" customFormat="1" ht="27" customHeight="1" x14ac:dyDescent="0.2">
      <c r="A14" s="51"/>
      <c r="B14" s="51"/>
      <c r="C14" s="51"/>
      <c r="D14" s="190"/>
      <c r="E14" s="191"/>
      <c r="F14" s="192"/>
      <c r="G14" s="11"/>
      <c r="H14" s="11"/>
      <c r="I14" s="11"/>
      <c r="J14" s="6"/>
    </row>
    <row r="15" spans="1:13" s="14" customFormat="1" ht="27" customHeight="1" x14ac:dyDescent="0.2">
      <c r="A15" s="51"/>
      <c r="B15" s="51"/>
      <c r="C15" s="51"/>
      <c r="D15" s="190"/>
      <c r="E15" s="191"/>
      <c r="F15" s="192"/>
      <c r="G15" s="11"/>
      <c r="H15" s="11"/>
      <c r="I15" s="11"/>
      <c r="J15" s="6"/>
    </row>
    <row r="16" spans="1:13" s="14" customFormat="1" ht="27" customHeight="1" x14ac:dyDescent="0.2">
      <c r="A16" s="51"/>
      <c r="B16" s="51"/>
      <c r="C16" s="51"/>
      <c r="D16" s="190"/>
      <c r="E16" s="191"/>
      <c r="F16" s="192"/>
      <c r="G16" s="11"/>
      <c r="H16" s="11"/>
      <c r="I16" s="11"/>
      <c r="J16" s="6"/>
    </row>
    <row r="17" spans="1:10" s="14" customFormat="1" ht="27.75" customHeight="1" x14ac:dyDescent="0.2">
      <c r="A17" s="51"/>
      <c r="B17" s="51"/>
      <c r="C17" s="51"/>
      <c r="D17" s="190"/>
      <c r="E17" s="191"/>
      <c r="F17" s="192"/>
      <c r="G17" s="11"/>
      <c r="H17" s="11"/>
      <c r="I17" s="11"/>
      <c r="J17" s="6"/>
    </row>
    <row r="18" spans="1:10" s="14" customFormat="1" ht="27.75" customHeight="1" x14ac:dyDescent="0.2">
      <c r="A18" s="51"/>
      <c r="B18" s="51"/>
      <c r="C18" s="51"/>
      <c r="D18" s="190"/>
      <c r="E18" s="191"/>
      <c r="F18" s="192"/>
      <c r="G18" s="11"/>
      <c r="H18" s="11"/>
      <c r="I18" s="52"/>
      <c r="J18" s="6"/>
    </row>
    <row r="19" spans="1:10" s="14" customFormat="1" ht="27.75" customHeight="1" x14ac:dyDescent="0.2">
      <c r="A19" s="4"/>
      <c r="B19" s="12"/>
      <c r="C19" s="12"/>
      <c r="D19" s="187"/>
      <c r="E19" s="188"/>
      <c r="F19" s="189"/>
      <c r="G19" s="4"/>
      <c r="H19" s="4"/>
      <c r="I19" s="4"/>
      <c r="J19" s="6"/>
    </row>
    <row r="20" spans="1:10" s="14" customFormat="1" ht="27.75" customHeight="1" x14ac:dyDescent="0.2">
      <c r="A20" s="4"/>
      <c r="B20" s="12"/>
      <c r="C20" s="12"/>
      <c r="D20" s="187"/>
      <c r="E20" s="188"/>
      <c r="F20" s="189"/>
      <c r="G20" s="4"/>
      <c r="H20" s="4"/>
      <c r="I20" s="4"/>
      <c r="J20" s="6"/>
    </row>
    <row r="21" spans="1:10" s="14" customFormat="1" ht="27.75" customHeight="1" x14ac:dyDescent="0.2">
      <c r="A21" s="4"/>
      <c r="B21" s="12"/>
      <c r="C21" s="11"/>
      <c r="D21" s="184"/>
      <c r="E21" s="185"/>
      <c r="F21" s="186"/>
      <c r="G21" s="38"/>
      <c r="H21" s="38"/>
      <c r="I21" s="4"/>
      <c r="J21" s="6"/>
    </row>
    <row r="22" spans="1:10" s="14" customFormat="1" ht="27.75" customHeight="1" x14ac:dyDescent="0.2">
      <c r="A22" s="4"/>
      <c r="B22" s="12"/>
      <c r="C22" s="11"/>
      <c r="D22" s="184"/>
      <c r="E22" s="185"/>
      <c r="F22" s="186"/>
      <c r="G22" s="38"/>
      <c r="H22" s="38"/>
      <c r="I22" s="4"/>
      <c r="J22" s="6"/>
    </row>
    <row r="23" spans="1:10" s="14" customFormat="1" ht="27.75" customHeight="1" x14ac:dyDescent="0.2">
      <c r="A23" s="4"/>
      <c r="B23" s="12"/>
      <c r="C23" s="11"/>
      <c r="D23" s="184"/>
      <c r="E23" s="185"/>
      <c r="F23" s="186"/>
      <c r="G23" s="38"/>
      <c r="H23" s="38"/>
      <c r="I23" s="4"/>
      <c r="J23" s="6"/>
    </row>
    <row r="24" spans="1:10" s="14" customFormat="1" ht="27.75" customHeight="1" x14ac:dyDescent="0.2">
      <c r="A24" s="4"/>
      <c r="B24" s="12"/>
      <c r="C24" s="11"/>
      <c r="D24" s="184"/>
      <c r="E24" s="185"/>
      <c r="F24" s="186"/>
      <c r="G24" s="38"/>
      <c r="H24" s="38"/>
      <c r="I24" s="4"/>
      <c r="J24" s="6"/>
    </row>
    <row r="25" spans="1:10" s="14" customFormat="1" ht="27.75" customHeight="1" x14ac:dyDescent="0.2">
      <c r="A25" s="4"/>
      <c r="B25" s="12"/>
      <c r="C25" s="11"/>
      <c r="D25" s="184"/>
      <c r="E25" s="185"/>
      <c r="F25" s="186"/>
      <c r="G25" s="38"/>
      <c r="H25" s="38"/>
      <c r="I25" s="4"/>
      <c r="J25" s="6"/>
    </row>
    <row r="26" spans="1:10" s="14" customFormat="1" ht="27.75" customHeight="1" x14ac:dyDescent="0.2">
      <c r="A26" s="4"/>
      <c r="B26" s="12"/>
      <c r="C26" s="11"/>
      <c r="D26" s="184"/>
      <c r="E26" s="185"/>
      <c r="F26" s="186"/>
      <c r="G26" s="38"/>
      <c r="H26" s="38"/>
      <c r="I26" s="4"/>
      <c r="J26" s="6"/>
    </row>
    <row r="27" spans="1:10" s="14" customFormat="1" ht="27.75" customHeight="1" x14ac:dyDescent="0.2">
      <c r="A27" s="4"/>
      <c r="B27" s="12"/>
      <c r="C27" s="11"/>
      <c r="D27" s="184"/>
      <c r="E27" s="185"/>
      <c r="F27" s="186"/>
      <c r="G27" s="38"/>
      <c r="H27" s="38"/>
      <c r="I27" s="4"/>
      <c r="J27" s="6"/>
    </row>
    <row r="28" spans="1:10" s="14" customFormat="1" ht="27.75" customHeight="1" x14ac:dyDescent="0.2">
      <c r="A28" s="4"/>
      <c r="B28" s="12"/>
      <c r="C28" s="11"/>
      <c r="D28" s="184"/>
      <c r="E28" s="185"/>
      <c r="F28" s="186"/>
      <c r="G28" s="38"/>
      <c r="H28" s="38"/>
      <c r="I28" s="4"/>
      <c r="J28" s="6"/>
    </row>
    <row r="29" spans="1:10" s="14" customFormat="1" ht="27.75" customHeight="1" x14ac:dyDescent="0.2">
      <c r="A29" s="4"/>
      <c r="B29" s="12"/>
      <c r="C29" s="11"/>
      <c r="D29" s="184"/>
      <c r="E29" s="185"/>
      <c r="F29" s="186"/>
      <c r="G29" s="38"/>
      <c r="H29" s="38"/>
      <c r="I29" s="4"/>
      <c r="J29" s="6"/>
    </row>
    <row r="30" spans="1:10" s="14" customFormat="1" ht="27.75" customHeight="1" x14ac:dyDescent="0.2">
      <c r="A30" s="4"/>
      <c r="B30" s="12"/>
      <c r="C30" s="11"/>
      <c r="D30" s="184"/>
      <c r="E30" s="185"/>
      <c r="F30" s="186"/>
      <c r="G30" s="38"/>
      <c r="H30" s="38"/>
      <c r="I30" s="4"/>
      <c r="J30" s="6"/>
    </row>
    <row r="31" spans="1:10" s="14" customFormat="1" ht="27.75" customHeight="1" x14ac:dyDescent="0.2">
      <c r="A31" s="4"/>
      <c r="B31" s="12"/>
      <c r="C31" s="11"/>
      <c r="D31" s="184"/>
      <c r="E31" s="185"/>
      <c r="F31" s="186"/>
      <c r="G31" s="38"/>
      <c r="H31" s="38"/>
      <c r="I31" s="4"/>
      <c r="J31" s="6"/>
    </row>
    <row r="32" spans="1:10" s="14" customFormat="1" ht="27.75" customHeight="1" x14ac:dyDescent="0.2">
      <c r="A32" s="4"/>
      <c r="B32" s="12"/>
      <c r="C32" s="11"/>
      <c r="D32" s="184"/>
      <c r="E32" s="185"/>
      <c r="F32" s="186"/>
      <c r="G32" s="38"/>
      <c r="H32" s="38"/>
      <c r="I32" s="4"/>
      <c r="J32" s="6"/>
    </row>
    <row r="33" spans="1:10" s="14" customFormat="1" ht="27.75" customHeight="1" x14ac:dyDescent="0.2">
      <c r="A33" s="4"/>
      <c r="B33" s="12"/>
      <c r="C33" s="11"/>
      <c r="D33" s="184"/>
      <c r="E33" s="185"/>
      <c r="F33" s="186"/>
      <c r="G33" s="38"/>
      <c r="H33" s="38"/>
      <c r="I33" s="4"/>
      <c r="J33" s="6"/>
    </row>
    <row r="34" spans="1:10" s="14" customFormat="1" ht="27.75" customHeight="1" x14ac:dyDescent="0.2">
      <c r="A34" s="4"/>
      <c r="B34" s="12"/>
      <c r="C34" s="11"/>
      <c r="D34" s="184"/>
      <c r="E34" s="185"/>
      <c r="F34" s="186"/>
      <c r="G34" s="38"/>
      <c r="H34" s="38"/>
      <c r="I34" s="4"/>
      <c r="J34" s="6"/>
    </row>
    <row r="35" spans="1:10" s="14" customFormat="1" x14ac:dyDescent="0.2">
      <c r="A35" s="4"/>
      <c r="B35" s="12"/>
      <c r="C35" s="11"/>
      <c r="D35" s="184"/>
      <c r="E35" s="185"/>
      <c r="F35" s="186"/>
      <c r="G35" s="38"/>
      <c r="H35" s="38"/>
      <c r="I35" s="4"/>
      <c r="J35" s="6"/>
    </row>
    <row r="36" spans="1:10" s="14" customFormat="1" x14ac:dyDescent="0.2">
      <c r="A36" s="4"/>
      <c r="B36" s="12"/>
      <c r="C36" s="12"/>
      <c r="D36" s="184"/>
      <c r="E36" s="185"/>
      <c r="F36" s="186"/>
      <c r="G36" s="38"/>
      <c r="H36" s="38"/>
      <c r="I36" s="4"/>
      <c r="J36" s="6"/>
    </row>
    <row r="37" spans="1:10" s="14" customFormat="1" x14ac:dyDescent="0.2">
      <c r="A37" s="4"/>
      <c r="B37" s="12"/>
      <c r="C37" s="12"/>
      <c r="D37" s="184"/>
      <c r="E37" s="185"/>
      <c r="F37" s="186"/>
      <c r="G37" s="38"/>
      <c r="H37" s="38"/>
      <c r="I37" s="4"/>
      <c r="J37" s="6"/>
    </row>
  </sheetData>
  <sheetProtection algorithmName="SHA-512" hashValue="Fwspt/UekRyE9oJM+aVvxN/KUQQk+6/2fsb0BhQ/xLuUMbsnsTHJ3Mdi4ugyQwc1ztQsFfnLq9ClMfsBQrE+Ow==" saltValue="kn1E3RsxSe0IcJc88Sk7yg==" spinCount="100000" sheet="1" objects="1" scenarios="1" formatColumns="0" formatRows="0" insertRows="0" autoFilter="0"/>
  <mergeCells count="38">
    <mergeCell ref="A1:B2"/>
    <mergeCell ref="C1:I1"/>
    <mergeCell ref="C2:I2"/>
    <mergeCell ref="D7:F7"/>
    <mergeCell ref="D5:F5"/>
    <mergeCell ref="D6:F6"/>
    <mergeCell ref="A4:F4"/>
    <mergeCell ref="G4:J4"/>
    <mergeCell ref="D12:F12"/>
    <mergeCell ref="D13:F13"/>
    <mergeCell ref="D8:F8"/>
    <mergeCell ref="D9:F9"/>
    <mergeCell ref="D10:F10"/>
    <mergeCell ref="D11:F11"/>
    <mergeCell ref="D17:F17"/>
    <mergeCell ref="D18:F18"/>
    <mergeCell ref="D19:F19"/>
    <mergeCell ref="D14:F14"/>
    <mergeCell ref="D15:F15"/>
    <mergeCell ref="D16:F16"/>
    <mergeCell ref="D23:F23"/>
    <mergeCell ref="D24:F24"/>
    <mergeCell ref="D25:F25"/>
    <mergeCell ref="D20:F20"/>
    <mergeCell ref="D21:F21"/>
    <mergeCell ref="D22:F22"/>
    <mergeCell ref="D29:F29"/>
    <mergeCell ref="D30:F30"/>
    <mergeCell ref="D31:F31"/>
    <mergeCell ref="D26:F26"/>
    <mergeCell ref="D27:F27"/>
    <mergeCell ref="D28:F28"/>
    <mergeCell ref="D35:F35"/>
    <mergeCell ref="D36:F36"/>
    <mergeCell ref="D37:F37"/>
    <mergeCell ref="D32:F32"/>
    <mergeCell ref="D33:F33"/>
    <mergeCell ref="D34:F34"/>
  </mergeCells>
  <conditionalFormatting sqref="J7:J9">
    <cfRule type="containsErrors" dxfId="25" priority="8">
      <formula>ISERROR(J7)</formula>
    </cfRule>
  </conditionalFormatting>
  <conditionalFormatting sqref="J19:J37">
    <cfRule type="containsErrors" dxfId="24" priority="2">
      <formula>ISERROR(J19)</formula>
    </cfRule>
  </conditionalFormatting>
  <conditionalFormatting sqref="D21:D37 G21:I37 G7:H7">
    <cfRule type="containsErrors" dxfId="23" priority="28">
      <formula>ISERROR(D7)</formula>
    </cfRule>
  </conditionalFormatting>
  <conditionalFormatting sqref="D7">
    <cfRule type="containsErrors" dxfId="22" priority="27">
      <formula>ISERROR(D7)</formula>
    </cfRule>
  </conditionalFormatting>
  <conditionalFormatting sqref="I18">
    <cfRule type="containsErrors" dxfId="21" priority="26">
      <formula>ISERROR(I18)</formula>
    </cfRule>
  </conditionalFormatting>
  <conditionalFormatting sqref="D6">
    <cfRule type="containsErrors" dxfId="20" priority="25">
      <formula>ISERROR(D6)</formula>
    </cfRule>
  </conditionalFormatting>
  <conditionalFormatting sqref="D8">
    <cfRule type="containsErrors" dxfId="19" priority="24">
      <formula>ISERROR(D8)</formula>
    </cfRule>
  </conditionalFormatting>
  <conditionalFormatting sqref="D9">
    <cfRule type="containsErrors" dxfId="18" priority="23">
      <formula>ISERROR(D9)</formula>
    </cfRule>
  </conditionalFormatting>
  <conditionalFormatting sqref="D10">
    <cfRule type="containsErrors" dxfId="17" priority="22">
      <formula>ISERROR(D10)</formula>
    </cfRule>
  </conditionalFormatting>
  <conditionalFormatting sqref="D11">
    <cfRule type="containsErrors" dxfId="16" priority="21">
      <formula>ISERROR(D11)</formula>
    </cfRule>
  </conditionalFormatting>
  <conditionalFormatting sqref="D12">
    <cfRule type="containsErrors" dxfId="15" priority="20">
      <formula>ISERROR(D12)</formula>
    </cfRule>
  </conditionalFormatting>
  <conditionalFormatting sqref="D13">
    <cfRule type="containsErrors" dxfId="14" priority="19">
      <formula>ISERROR(D13)</formula>
    </cfRule>
  </conditionalFormatting>
  <conditionalFormatting sqref="D14">
    <cfRule type="containsErrors" dxfId="13" priority="18">
      <formula>ISERROR(D14)</formula>
    </cfRule>
  </conditionalFormatting>
  <conditionalFormatting sqref="D15">
    <cfRule type="containsErrors" dxfId="12" priority="17">
      <formula>ISERROR(D15)</formula>
    </cfRule>
  </conditionalFormatting>
  <conditionalFormatting sqref="D16">
    <cfRule type="containsErrors" dxfId="11" priority="16">
      <formula>ISERROR(D16)</formula>
    </cfRule>
  </conditionalFormatting>
  <conditionalFormatting sqref="D17">
    <cfRule type="containsErrors" dxfId="10" priority="15">
      <formula>ISERROR(D17)</formula>
    </cfRule>
  </conditionalFormatting>
  <conditionalFormatting sqref="D18">
    <cfRule type="containsErrors" dxfId="9" priority="14">
      <formula>ISERROR(D18)</formula>
    </cfRule>
  </conditionalFormatting>
  <conditionalFormatting sqref="D19:D20">
    <cfRule type="containsErrors" dxfId="8" priority="12">
      <formula>ISERROR(D19)</formula>
    </cfRule>
  </conditionalFormatting>
  <conditionalFormatting sqref="G19:H20">
    <cfRule type="containsErrors" dxfId="7" priority="11">
      <formula>ISERROR(G19)</formula>
    </cfRule>
  </conditionalFormatting>
  <conditionalFormatting sqref="I19:I20">
    <cfRule type="containsErrors" dxfId="6" priority="10">
      <formula>ISERROR(I19)</formula>
    </cfRule>
  </conditionalFormatting>
  <conditionalFormatting sqref="J6">
    <cfRule type="containsErrors" dxfId="5" priority="9">
      <formula>ISERROR(J6)</formula>
    </cfRule>
  </conditionalFormatting>
  <conditionalFormatting sqref="J12:J13">
    <cfRule type="containsErrors" dxfId="4" priority="6">
      <formula>ISERROR(J12)</formula>
    </cfRule>
  </conditionalFormatting>
  <conditionalFormatting sqref="J14:J15">
    <cfRule type="containsErrors" dxfId="3" priority="5">
      <formula>ISERROR(J14)</formula>
    </cfRule>
  </conditionalFormatting>
  <conditionalFormatting sqref="J16:J17">
    <cfRule type="containsErrors" dxfId="2" priority="4">
      <formula>ISERROR(J16)</formula>
    </cfRule>
  </conditionalFormatting>
  <conditionalFormatting sqref="J18">
    <cfRule type="containsErrors" dxfId="1" priority="3">
      <formula>ISERROR(J18)</formula>
    </cfRule>
  </conditionalFormatting>
  <conditionalFormatting sqref="J10:J11">
    <cfRule type="containsErrors" dxfId="0" priority="1">
      <formula>ISERROR(J10)</formula>
    </cfRule>
  </conditionalFormatting>
  <dataValidations count="3">
    <dataValidation type="list" allowBlank="1" showInputMessage="1" showErrorMessage="1" errorTitle="¡Atención!" error="Por favor seleccione el GIT de la lista desplegable." sqref="B11:B37 B6:B9" xr:uid="{00000000-0002-0000-0400-000000000000}">
      <formula1>INDIRECT(SUBSTITUTE($A6," ","_"))</formula1>
    </dataValidation>
    <dataValidation type="list" allowBlank="1" showInputMessage="1" showErrorMessage="1" errorTitle="¡Atención!" error="Por favor selecione la Dependencia de la lista desplegable." sqref="A11:A37 A6:A9" xr:uid="{00000000-0002-0000-0400-000001000000}">
      <formula1>Dependencias</formula1>
    </dataValidation>
    <dataValidation type="list" allowBlank="1" showInputMessage="1" showErrorMessage="1" errorTitle="¡Atención!" error="Por favor seleccione la Actividad de Participación Ciudadana de la lista desplegable." sqref="C7 C18:C20" xr:uid="{00000000-0002-0000-0400-000002000000}">
      <formula1>INDIRECT(SUBSTITUTE($B7," ","_"))</formula1>
    </dataValidation>
  </dataValidations>
  <printOptions horizontalCentered="1" verticalCentered="1"/>
  <pageMargins left="0.70866141732283472" right="0.70866141732283472" top="0.74803149606299213" bottom="0.74803149606299213" header="0.31496062992125984" footer="0.31496062992125984"/>
  <pageSetup paperSize="9" scale="50" orientation="landscape" r:id="rId1"/>
  <colBreaks count="2" manualBreakCount="2">
    <brk id="17" max="23" man="1"/>
    <brk id="24" max="2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12"/>
  <sheetViews>
    <sheetView zoomScale="130" zoomScaleNormal="130" workbookViewId="0">
      <selection activeCell="D6" sqref="D6:E6"/>
    </sheetView>
  </sheetViews>
  <sheetFormatPr baseColWidth="10" defaultColWidth="20.7109375" defaultRowHeight="14.25" x14ac:dyDescent="0.25"/>
  <cols>
    <col min="1" max="1" width="2.85546875" style="10" customWidth="1"/>
    <col min="2" max="2" width="14.140625" style="10" customWidth="1"/>
    <col min="3" max="3" width="7.7109375" style="10" customWidth="1"/>
    <col min="4" max="4" width="38.28515625" style="10" customWidth="1"/>
    <col min="5" max="5" width="30.7109375" style="10" customWidth="1"/>
    <col min="6" max="6" width="19.42578125" style="10" customWidth="1"/>
    <col min="7" max="7" width="17.42578125" style="10" customWidth="1"/>
    <col min="8" max="16384" width="20.7109375" style="10"/>
  </cols>
  <sheetData>
    <row r="2" spans="2:12" ht="34.5" customHeight="1" x14ac:dyDescent="0.25">
      <c r="B2" s="173" t="s">
        <v>222</v>
      </c>
      <c r="C2" s="173"/>
      <c r="D2" s="173"/>
      <c r="E2" s="173"/>
      <c r="F2" s="173"/>
      <c r="G2" s="173"/>
    </row>
    <row r="3" spans="2:12" ht="40.5" customHeight="1" x14ac:dyDescent="0.25">
      <c r="B3" s="175" t="s">
        <v>229</v>
      </c>
      <c r="C3" s="175"/>
      <c r="D3" s="175"/>
      <c r="E3" s="175"/>
      <c r="F3" s="175"/>
      <c r="G3" s="175"/>
    </row>
    <row r="4" spans="2:12" ht="21.75" customHeight="1" x14ac:dyDescent="0.25">
      <c r="B4" s="173" t="s">
        <v>96</v>
      </c>
      <c r="C4" s="173"/>
      <c r="D4" s="173" t="s">
        <v>97</v>
      </c>
      <c r="E4" s="173"/>
      <c r="F4" s="173" t="s">
        <v>104</v>
      </c>
      <c r="G4" s="173"/>
      <c r="I4" s="13"/>
      <c r="J4" s="13"/>
      <c r="K4" s="13"/>
      <c r="L4" s="13"/>
    </row>
    <row r="5" spans="2:12" ht="54" customHeight="1" x14ac:dyDescent="0.25">
      <c r="B5" s="173" t="s">
        <v>114</v>
      </c>
      <c r="C5" s="173"/>
      <c r="D5" s="174" t="s">
        <v>185</v>
      </c>
      <c r="E5" s="174"/>
      <c r="F5" s="174" t="s">
        <v>121</v>
      </c>
      <c r="G5" s="174"/>
      <c r="I5" s="13"/>
      <c r="J5" s="13"/>
      <c r="K5" s="13"/>
      <c r="L5" s="13"/>
    </row>
    <row r="6" spans="2:12" ht="54" customHeight="1" x14ac:dyDescent="0.25">
      <c r="B6" s="173" t="s">
        <v>115</v>
      </c>
      <c r="C6" s="173"/>
      <c r="D6" s="174" t="s">
        <v>184</v>
      </c>
      <c r="E6" s="174"/>
      <c r="F6" s="174" t="s">
        <v>14</v>
      </c>
      <c r="G6" s="174"/>
      <c r="I6" s="13"/>
      <c r="J6" s="13"/>
      <c r="K6" s="13"/>
      <c r="L6" s="13"/>
    </row>
    <row r="7" spans="2:12" ht="41.25" customHeight="1" x14ac:dyDescent="0.25">
      <c r="B7" s="173" t="s">
        <v>87</v>
      </c>
      <c r="C7" s="173"/>
      <c r="D7" s="174" t="s">
        <v>186</v>
      </c>
      <c r="E7" s="174"/>
      <c r="F7" s="174" t="s">
        <v>223</v>
      </c>
      <c r="G7" s="174"/>
    </row>
    <row r="8" spans="2:12" ht="45.75" customHeight="1" x14ac:dyDescent="0.25">
      <c r="B8" s="173" t="s">
        <v>88</v>
      </c>
      <c r="C8" s="173"/>
      <c r="D8" s="178" t="s">
        <v>124</v>
      </c>
      <c r="E8" s="178"/>
      <c r="F8" s="174" t="s">
        <v>122</v>
      </c>
      <c r="G8" s="174"/>
    </row>
    <row r="9" spans="2:12" ht="34.5" customHeight="1" x14ac:dyDescent="0.25">
      <c r="B9" s="176" t="s">
        <v>210</v>
      </c>
      <c r="C9" s="176"/>
      <c r="D9" s="179" t="s">
        <v>211</v>
      </c>
      <c r="E9" s="179"/>
      <c r="F9" s="180">
        <v>20</v>
      </c>
      <c r="G9" s="180"/>
    </row>
    <row r="10" spans="2:12" ht="41.25" customHeight="1" x14ac:dyDescent="0.25">
      <c r="B10" s="176" t="s">
        <v>209</v>
      </c>
      <c r="C10" s="176"/>
      <c r="D10" s="174" t="s">
        <v>212</v>
      </c>
      <c r="E10" s="174"/>
      <c r="F10" s="177" t="s">
        <v>221</v>
      </c>
      <c r="G10" s="174"/>
    </row>
    <row r="11" spans="2:12" ht="75" customHeight="1" x14ac:dyDescent="0.25">
      <c r="B11" s="182" t="s">
        <v>71</v>
      </c>
      <c r="C11" s="182"/>
      <c r="D11" s="183" t="s">
        <v>230</v>
      </c>
      <c r="E11" s="183"/>
      <c r="F11" s="174" t="s">
        <v>213</v>
      </c>
      <c r="G11" s="174"/>
    </row>
    <row r="12" spans="2:12" ht="40.5" customHeight="1" x14ac:dyDescent="0.25">
      <c r="B12" s="182" t="s">
        <v>73</v>
      </c>
      <c r="C12" s="182"/>
      <c r="D12" s="174" t="s">
        <v>214</v>
      </c>
      <c r="E12" s="174"/>
      <c r="F12" s="174"/>
      <c r="G12" s="174"/>
    </row>
  </sheetData>
  <sheetProtection algorithmName="SHA-512" hashValue="zGSnvmUURX+MZfS0N/kI2h1r8mH+B/j3Mk4Dfg4XYGOegfnEeQ82ZNSEwMw6rf3BeBmzzknFHnPvWt5T7yf1bw==" saltValue="kqrOQXWG1qj6591GKTotyA==" spinCount="100000" sheet="1" objects="1" scenarios="1"/>
  <mergeCells count="28">
    <mergeCell ref="B12:C12"/>
    <mergeCell ref="B10:C10"/>
    <mergeCell ref="D10:E10"/>
    <mergeCell ref="F10:G10"/>
    <mergeCell ref="B11:C11"/>
    <mergeCell ref="D11:E11"/>
    <mergeCell ref="F11:G11"/>
    <mergeCell ref="D7:E7"/>
    <mergeCell ref="F7:G7"/>
    <mergeCell ref="B8:C8"/>
    <mergeCell ref="D8:E8"/>
    <mergeCell ref="F8:G8"/>
    <mergeCell ref="B9:C9"/>
    <mergeCell ref="D9:E9"/>
    <mergeCell ref="F9:G9"/>
    <mergeCell ref="D12:G12"/>
    <mergeCell ref="B2:G2"/>
    <mergeCell ref="B4:C4"/>
    <mergeCell ref="D4:E4"/>
    <mergeCell ref="F4:G4"/>
    <mergeCell ref="B5:C5"/>
    <mergeCell ref="D5:E5"/>
    <mergeCell ref="F5:G5"/>
    <mergeCell ref="B3:G3"/>
    <mergeCell ref="B6:C6"/>
    <mergeCell ref="D6:E6"/>
    <mergeCell ref="F6:G6"/>
    <mergeCell ref="B7:C7"/>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e5c55e1-1529-428c-8c16-ada3460a0e7a">A65FJVFR3NAS-1594653859-850</_dlc_DocId>
    <_dlc_DocIdUrl xmlns="fe5c55e1-1529-428c-8c16-ada3460a0e7a">
      <Url>http://tame/_layouts/15/DocIdRedir.aspx?ID=A65FJVFR3NAS-1594653859-850</Url>
      <Description>A65FJVFR3NAS-1594653859-850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06051C21E4BEB4AB1BF456EC2627ADD" ma:contentTypeVersion="3" ma:contentTypeDescription="Crear nuevo documento." ma:contentTypeScope="" ma:versionID="b7ab8b8fb70000de4b5a29b433b1a056">
  <xsd:schema xmlns:xsd="http://www.w3.org/2001/XMLSchema" xmlns:xs="http://www.w3.org/2001/XMLSchema" xmlns:p="http://schemas.microsoft.com/office/2006/metadata/properties" xmlns:ns2="fe5c55e1-1529-428c-8c16-ada3460a0e7a" targetNamespace="http://schemas.microsoft.com/office/2006/metadata/properties" ma:root="true" ma:fieldsID="b38f1bdb34365186f6aef09c5b6fb140" ns2:_="">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E073DAE-2F83-4D00-9137-D122DECCF24D}">
  <ds:schemaRefs>
    <ds:schemaRef ds:uri="http://purl.org/dc/dcmitype/"/>
    <ds:schemaRef ds:uri="http://purl.org/dc/elements/1.1/"/>
    <ds:schemaRef ds:uri="http://schemas.microsoft.com/office/2006/documentManagement/types"/>
    <ds:schemaRef ds:uri="1bf7d735-e46c-48a7-b2b0-7ce1a68f1b5e"/>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5a23264d-5d1d-4bf0-bc1e-3d08aaaa29cd"/>
    <ds:schemaRef ds:uri="http://purl.org/dc/terms/"/>
  </ds:schemaRefs>
</ds:datastoreItem>
</file>

<file path=customXml/itemProps2.xml><?xml version="1.0" encoding="utf-8"?>
<ds:datastoreItem xmlns:ds="http://schemas.openxmlformats.org/officeDocument/2006/customXml" ds:itemID="{9D5CA612-9EAC-4BBD-A769-906CFD9D4055}"/>
</file>

<file path=customXml/itemProps3.xml><?xml version="1.0" encoding="utf-8"?>
<ds:datastoreItem xmlns:ds="http://schemas.openxmlformats.org/officeDocument/2006/customXml" ds:itemID="{1863A384-781E-44E3-8769-DF68C1765B8C}">
  <ds:schemaRefs>
    <ds:schemaRef ds:uri="http://schemas.microsoft.com/sharepoint/v3/contenttype/forms"/>
  </ds:schemaRefs>
</ds:datastoreItem>
</file>

<file path=customXml/itemProps4.xml><?xml version="1.0" encoding="utf-8"?>
<ds:datastoreItem xmlns:ds="http://schemas.openxmlformats.org/officeDocument/2006/customXml" ds:itemID="{E758A315-61D6-4F15-B59A-883A56F0A4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35</vt:i4>
      </vt:variant>
    </vt:vector>
  </HeadingPairs>
  <TitlesOfParts>
    <vt:vector size="41" baseType="lpstr">
      <vt:lpstr>Datos 2</vt:lpstr>
      <vt:lpstr>Datos_1</vt:lpstr>
      <vt:lpstr>Activ_PC_Caracterizadas</vt:lpstr>
      <vt:lpstr>Instructivo Act_Caracteriza</vt:lpstr>
      <vt:lpstr>Activ_PC_Nuevas</vt:lpstr>
      <vt:lpstr>Instructivo Act_Nuevas</vt:lpstr>
      <vt:lpstr>Activ_PC_Caracterizadas!Área_de_impresión</vt:lpstr>
      <vt:lpstr>Activ_PC_Nuevas!Área_de_impresión</vt:lpstr>
      <vt:lpstr>'Datos 2'!Área_de_impresión</vt:lpstr>
      <vt:lpstr>Dependencias</vt:lpstr>
      <vt:lpstr>Dirección_de_Acompañamiento_Familiar_y_Comunitario</vt:lpstr>
      <vt:lpstr>Dirección_de_Gestión_y_Articulación_de_la_Oferta_Social</vt:lpstr>
      <vt:lpstr>Dirección_de_Inclusión_Productiva</vt:lpstr>
      <vt:lpstr>Dirección_de_Infraestructura_Social_y_Hábitat</vt:lpstr>
      <vt:lpstr>Dirección_de_Transferencias_Monetarias</vt:lpstr>
      <vt:lpstr>Fases_Ciclo</vt:lpstr>
      <vt:lpstr>GIT_Atención_Integral_con_Enfoque_Diferencial</vt:lpstr>
      <vt:lpstr>GIT_de_Mejoramiento_Continuo</vt:lpstr>
      <vt:lpstr>GIT_Empleabilidad</vt:lpstr>
      <vt:lpstr>GIT_Gestión_de_Proyectos_y_Presupuesto</vt:lpstr>
      <vt:lpstr>GIT_Infraestructura_Social_y_Hábitat</vt:lpstr>
      <vt:lpstr>GIT_Innovación_Social</vt:lpstr>
      <vt:lpstr>GIT_Intervenciones_Rurales_Integrales</vt:lpstr>
      <vt:lpstr>GIT_Jóvenes_en_Acción</vt:lpstr>
      <vt:lpstr>GIT_Seguridad_Alimentaria</vt:lpstr>
      <vt:lpstr>GIT_Territorios_y_Poblaciones</vt:lpstr>
      <vt:lpstr>Modalidad_1</vt:lpstr>
      <vt:lpstr>Niveles_PC</vt:lpstr>
      <vt:lpstr>No_Aplica_GIT</vt:lpstr>
      <vt:lpstr>Objet_Instit</vt:lpstr>
      <vt:lpstr>Oficina_Asesora_de_Planeación</vt:lpstr>
      <vt:lpstr>Oficina_de_Gestión_Regional</vt:lpstr>
      <vt:lpstr>Origen_Recursos</vt:lpstr>
      <vt:lpstr>Secretaría_General</vt:lpstr>
      <vt:lpstr>Subdirección_de_Transferencias_Monetarias_Condicionadas</vt:lpstr>
      <vt:lpstr>Subdirección_de_Transferencias_Monetarias_no_Condicionadas</vt:lpstr>
      <vt:lpstr>Subdirección_General_de_Programas_y_Proyectos</vt:lpstr>
      <vt:lpstr>Subdirección_General_para_la_Superación_de_la_Pobreza</vt:lpstr>
      <vt:lpstr>Tipo_Espacio</vt:lpstr>
      <vt:lpstr>'Instructivo Act_Caracteriza'!Títulos_a_imprimir</vt:lpstr>
      <vt:lpstr>'Instructivo Act_Nuevas'!Títulos_a_imprimir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Virna Esther Ferro Rodriguez</dc:creator>
  <cp:lastModifiedBy>Fabio Enrique Gomez Romero</cp:lastModifiedBy>
  <cp:lastPrinted>2020-12-29T17:50:19Z</cp:lastPrinted>
  <dcterms:created xsi:type="dcterms:W3CDTF">2017-08-29T21:15:33Z</dcterms:created>
  <dcterms:modified xsi:type="dcterms:W3CDTF">2022-06-07T20:40:20Z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0x010100806051C21E4BEB4AB1BF456EC2627ADD</vt:lpwstr>
  </property>
  <property fmtid="{D5CDD505-2E9C-101B-9397-08002B2CF9AE}" pid="3" name="_dlc_DocIdItemGuid">
    <vt:lpwstr>0127625d-d2ee-460f-b80c-07827e55f7cd</vt:lpwstr>
  </property>
</Properties>
</file>