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psco-my.sharepoint.com/personal/david_imedio_prosperidadsocial_gov_co/Documents/Planeacion 2020/Metas 2020/"/>
    </mc:Choice>
  </mc:AlternateContent>
  <xr:revisionPtr revIDLastSave="0" documentId="8_{BC07EF93-61E3-4CF9-9386-C357A2C2A21A}" xr6:coauthVersionLast="45" xr6:coauthVersionMax="45" xr10:uidLastSave="{00000000-0000-0000-0000-000000000000}"/>
  <bookViews>
    <workbookView xWindow="-110" yWindow="-110" windowWidth="19420" windowHeight="10420" xr2:uid="{00000000-000D-0000-FFFF-FFFF00000000}"/>
  </bookViews>
  <sheets>
    <sheet name="Seg Dic 2019 Plan Estrategico" sheetId="1" r:id="rId1"/>
    <sheet name="Seg Dic 2019 Ind SINERGIA" sheetId="2" r:id="rId2"/>
  </sheets>
  <definedNames>
    <definedName name="_ftn1" localSheetId="0">'Seg Dic 2019 Plan Estrategico'!#REF!</definedName>
    <definedName name="_ftnref1" localSheetId="0">'Seg Dic 2019 Plan Estrategico'!#REF!</definedName>
    <definedName name="_xlnm.Print_Area" localSheetId="0">'Seg Dic 2019 Plan Estrategico'!$A$1:$J$50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1" l="1"/>
  <c r="H28" i="1"/>
  <c r="J28" i="1"/>
  <c r="I28" i="1"/>
  <c r="E23" i="1" l="1"/>
  <c r="E22" i="1"/>
  <c r="E21" i="1"/>
  <c r="F19" i="1"/>
  <c r="E20" i="1"/>
  <c r="J19" i="1"/>
  <c r="I19" i="1"/>
  <c r="H19" i="1"/>
  <c r="E19" i="1" l="1"/>
  <c r="G28" i="1" l="1"/>
  <c r="F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Olga Lucia Barrera Navarro</author>
    <author>Nelson Camilo Coronado Duran</author>
  </authors>
  <commentList>
    <comment ref="A6" authorId="0" shapeId="0" xr:uid="{206120F9-6680-494C-AEF7-A6033827EDDC}">
      <text>
        <r>
          <rPr>
            <b/>
            <sz val="9"/>
            <color indexed="81"/>
            <rFont val="Tahoma"/>
            <family val="2"/>
          </rPr>
          <t xml:space="preserve">SINERGIA: </t>
        </r>
        <r>
          <rPr>
            <sz val="9"/>
            <color indexed="81"/>
            <rFont val="Tahoma"/>
            <family val="2"/>
          </rPr>
          <t xml:space="preserve">Hogares en pobreza extrema acompañados por la Estrategia Unidos </t>
        </r>
        <r>
          <rPr>
            <sz val="9"/>
            <color indexed="81"/>
            <rFont val="Tahoma"/>
            <family val="2"/>
          </rPr>
          <t xml:space="preserve">
</t>
        </r>
      </text>
    </comment>
    <comment ref="A7" authorId="0" shapeId="0" xr:uid="{00000000-0006-0000-0000-000001000000}">
      <text>
        <r>
          <rPr>
            <b/>
            <sz val="9"/>
            <color indexed="81"/>
            <rFont val="Tahoma"/>
            <family val="2"/>
          </rPr>
          <t xml:space="preserve">SINERGIA: </t>
        </r>
        <r>
          <rPr>
            <sz val="9"/>
            <color indexed="81"/>
            <rFont val="Tahoma"/>
            <family val="2"/>
          </rPr>
          <t xml:space="preserve">Hogares en pobreza extrema acompañados por la Estrategia Unidos </t>
        </r>
        <r>
          <rPr>
            <sz val="9"/>
            <color indexed="81"/>
            <rFont val="Tahoma"/>
            <family val="2"/>
          </rPr>
          <t xml:space="preserve">
</t>
        </r>
      </text>
    </comment>
    <comment ref="A11" authorId="0" shapeId="0" xr:uid="{00000000-0006-0000-0000-000005000000}">
      <text>
        <r>
          <rPr>
            <b/>
            <sz val="9"/>
            <color indexed="81"/>
            <rFont val="Tahoma"/>
            <family val="2"/>
          </rPr>
          <t xml:space="preserve">SINERGIA:  </t>
        </r>
        <r>
          <rPr>
            <sz val="9"/>
            <color indexed="81"/>
            <rFont val="Tahoma"/>
            <family val="2"/>
          </rPr>
          <t>Familias beneficiadas con TMC del programa Familias en Acción</t>
        </r>
      </text>
    </comment>
    <comment ref="H11" authorId="0" shapeId="0" xr:uid="{00000000-0006-0000-0000-000006000000}">
      <text>
        <r>
          <rPr>
            <sz val="9"/>
            <color indexed="81"/>
            <rFont val="Tahoma"/>
            <family val="2"/>
          </rPr>
          <t xml:space="preserve">Baja meta por la salida natural de las familias del ciclo.  Las familias que no cumplen requisitos salen. No se han hecho inscripciones masivas.
</t>
        </r>
      </text>
    </comment>
    <comment ref="A12" authorId="0" shapeId="0" xr:uid="{00000000-0006-0000-0000-000007000000}">
      <text>
        <r>
          <rPr>
            <b/>
            <sz val="9"/>
            <color indexed="81"/>
            <rFont val="Tahoma"/>
            <family val="2"/>
          </rPr>
          <t xml:space="preserve">SINERGIA:  </t>
        </r>
        <r>
          <rPr>
            <sz val="9"/>
            <color indexed="81"/>
            <rFont val="Tahoma"/>
            <family val="2"/>
          </rPr>
          <t>Número de nuevos cupos en el programa Jóvenes en Acción (Jóvenes en Acción)</t>
        </r>
        <r>
          <rPr>
            <b/>
            <sz val="9"/>
            <color indexed="81"/>
            <rFont val="Tahoma"/>
            <family val="2"/>
          </rPr>
          <t xml:space="preserve">
</t>
        </r>
      </text>
    </comment>
    <comment ref="E12" authorId="0" shapeId="0" xr:uid="{00000000-0006-0000-0000-000008000000}">
      <text>
        <r>
          <rPr>
            <b/>
            <sz val="9"/>
            <color indexed="81"/>
            <rFont val="Tahoma"/>
            <family val="2"/>
          </rPr>
          <t>Número de nuevos cupos en el programa Jóvenes en Acción: La meta es de 500.000 nuevos cupos teniendo en cuenta que en la vigencia 2018, desde el mes de septiembre en el inicio del periodo de Gobierno del Presidente Duque, se inscribieron 52.662 jóvenes. Por lo anterior, los jóvenes inscritos en 2018 se incluyen en la meta de 2019.</t>
        </r>
      </text>
    </comment>
    <comment ref="A26" authorId="0" shapeId="0" xr:uid="{00000000-0006-0000-0000-00000B000000}">
      <text>
        <r>
          <rPr>
            <b/>
            <sz val="9"/>
            <color indexed="81"/>
            <rFont val="Tahoma"/>
            <family val="2"/>
          </rPr>
          <t>Pendiente:  Cómo se hará esta articulación con el sector privado? No lo han mencionado en Hitos ni en Plan de acción.</t>
        </r>
      </text>
    </comment>
    <comment ref="C32" authorId="0" shapeId="0" xr:uid="{00000000-0006-0000-0000-000012000000}">
      <text>
        <r>
          <rPr>
            <b/>
            <sz val="9"/>
            <color indexed="81"/>
            <rFont val="Tahoma"/>
            <family val="2"/>
          </rPr>
          <t xml:space="preserve">Últimos 4 años, incluye proy de mejoramiento de vivienda
</t>
        </r>
      </text>
    </comment>
    <comment ref="D32" authorId="0" shapeId="0" xr:uid="{00000000-0006-0000-0000-000013000000}">
      <text>
        <r>
          <rPr>
            <b/>
            <sz val="9"/>
            <color indexed="81"/>
            <rFont val="Tahoma"/>
            <family val="2"/>
          </rPr>
          <t xml:space="preserve">Últimos 4 años, incluye proy de mejoramiento de vivienda
</t>
        </r>
      </text>
    </comment>
    <comment ref="A39" authorId="1" shapeId="0" xr:uid="{00000000-0006-0000-0000-000015000000}">
      <text>
        <r>
          <rPr>
            <b/>
            <sz val="9"/>
            <color indexed="81"/>
            <rFont val="Tahoma"/>
            <family val="2"/>
          </rPr>
          <t>Nelson Camilo Coronado Duran:</t>
        </r>
        <r>
          <rPr>
            <sz val="9"/>
            <color indexed="81"/>
            <rFont val="Tahoma"/>
            <family val="2"/>
          </rPr>
          <t xml:space="preserve">
Se tiene prevista realizar la estructuración del Fondo durante 2019. En este sentido no hay línea base y las metas serán definidas en el marco de la estructuración.</t>
        </r>
      </text>
    </comment>
    <comment ref="G49" authorId="0" shapeId="0" xr:uid="{00000000-0006-0000-0000-000019000000}">
      <text>
        <r>
          <rPr>
            <b/>
            <sz val="9"/>
            <color indexed="81"/>
            <rFont val="Tahoma"/>
            <family val="2"/>
          </rPr>
          <t>Resultados hacia el mes de mayo 2020</t>
        </r>
        <r>
          <rPr>
            <sz val="9"/>
            <color indexed="81"/>
            <rFont val="Tahoma"/>
            <family val="2"/>
          </rPr>
          <t xml:space="preserve">
</t>
        </r>
      </text>
    </comment>
  </commentList>
</comments>
</file>

<file path=xl/sharedStrings.xml><?xml version="1.0" encoding="utf-8"?>
<sst xmlns="http://schemas.openxmlformats.org/spreadsheetml/2006/main" count="291" uniqueCount="129">
  <si>
    <t>INDICADOR</t>
  </si>
  <si>
    <t>Hogares beneficiados con infraestructura social indirecta</t>
  </si>
  <si>
    <t>Niños menores de 6 años de FA que asisten a controles periódicos de salud</t>
  </si>
  <si>
    <t>2.  Los programas de Transferencias Monetarias Condicionadas: Familias en Acción y Jóvenes en Acción se rediseñan y atienden prioritariamente población en pobreza extrema de la Estrategia UNIDOS.</t>
  </si>
  <si>
    <t>5.  Prosperidad Social posiciona la Ruta Institucional de Superación de la Pobreza en la Mesa de Equidad para articular la oferta social del Estado.</t>
  </si>
  <si>
    <t>META PS CUATRIENIO</t>
  </si>
  <si>
    <t>Niños, niñas y adolescentes de FA en edad escolar que se encuentran asistiendo a un centro de educación formal</t>
  </si>
  <si>
    <t xml:space="preserve">Evaluación FURAG </t>
  </si>
  <si>
    <t>7.  Prosperidad Social se ajusta a los procesos y cadenas de valor de la Ruta de Superación de la pobreza, en un marco de fortalecimiento a la gestión y el desempeño institucional.</t>
  </si>
  <si>
    <t>LINEA BASE PND / ENTIDAD</t>
  </si>
  <si>
    <t>LB 2018 SINERGIA</t>
  </si>
  <si>
    <t>NA</t>
  </si>
  <si>
    <t>Sin LB</t>
  </si>
  <si>
    <t xml:space="preserve">4.  Los proyectos de infraestructura social y hábitat priorizan la inclusión de hogares en pobreza, en territorios rezagados, aunando esfuerzos con el sector privado. </t>
  </si>
  <si>
    <t>Familias beneficiadas con TMC</t>
  </si>
  <si>
    <t>Nuevos cupos en el programa Jóvenes en Acción</t>
  </si>
  <si>
    <t>Hogares con Unidades Productivas para Autoconsumo (ReSA)</t>
  </si>
  <si>
    <t>Hogares beneficiarios (IRACA)</t>
  </si>
  <si>
    <t>Emprendimientos apoyados</t>
  </si>
  <si>
    <t>Personas que terminan intervención de inclusión productiva conectados con oferta de generación de ingresos de 2do nivel (MinAgricultura / MinComercio)</t>
  </si>
  <si>
    <t>Hogares con mejoramiento de vivienda</t>
  </si>
  <si>
    <t>Programas o proyectos del sector con información actualizada en Equidad Digital (Incluyendo información histórica)</t>
  </si>
  <si>
    <t>Programas misionales interoperando con Equidad Digital</t>
  </si>
  <si>
    <t>Fondo Nacional de Pago por Resultados estructurado</t>
  </si>
  <si>
    <t xml:space="preserve">Número de acuerdos de trabajo suscritos con aliados públicos, privados y/o de cooperación internacional que provean oferta focalizada y pertinente a población UNIDOS </t>
  </si>
  <si>
    <t>Hogares con incentivo de habitabilidad (MCH FEST)*</t>
  </si>
  <si>
    <t># Hogares  en Programas de Generación de ingresos (FEST)</t>
  </si>
  <si>
    <t>Emprendimientos acompañados para capitalización (Mi Negocio, Emprendimiento Colectivo, FEST, IRACA, ReSA)</t>
  </si>
  <si>
    <t>1.  La Estrategia UNIDOS se rediseña y se consolida como puerta de ingreso de la población en Pobreza Extrema a la oferta social del Estado.</t>
  </si>
  <si>
    <t>3.  La oferta de inclusión productiva aporta a la generación de ingresos de población en pobreza extrema.</t>
  </si>
  <si>
    <t xml:space="preserve">6.  Equidad Digital se consolida como la plataforma de información del Sector garantizando interoperabilidad con otros sistemas y fuentes de datos. </t>
  </si>
  <si>
    <t>Indicador en construcción</t>
  </si>
  <si>
    <t>78,3*</t>
  </si>
  <si>
    <t>*En PND corresponde al indicador:  Hogares beneficiados con incentivos de reducción de carencias habitacionales.</t>
  </si>
  <si>
    <t>CLASIFICADOR INDICADOR</t>
  </si>
  <si>
    <t>Transformacional, SINERGIA y Plan Estratégico Institucional</t>
  </si>
  <si>
    <t>Transformacional, SINERGIA, Prioritario del Sector y Plan Estratégico Institucional</t>
  </si>
  <si>
    <t>Plan Estratégico Institucional</t>
  </si>
  <si>
    <t>Transformacional - SIGOB</t>
  </si>
  <si>
    <t>Pendiente</t>
  </si>
  <si>
    <t>Transformacional y Plan Estratégico Institucional</t>
  </si>
  <si>
    <t>Proyectos de infraestructura social pública financiados</t>
  </si>
  <si>
    <t xml:space="preserve">Total Hogares UNIDOS beneficiarios de FA </t>
  </si>
  <si>
    <t>*152.662</t>
  </si>
  <si>
    <t>* Incluye 52.662 nuevos cupos de 2018 y 100.000 de 2019
** El proceso de inscripción superó la meta 2019 en 6.740 hogares nuevos</t>
  </si>
  <si>
    <t>**495.900</t>
  </si>
  <si>
    <r>
      <t xml:space="preserve">* </t>
    </r>
    <r>
      <rPr>
        <b/>
        <sz val="16"/>
        <color theme="1"/>
        <rFont val="Calibri"/>
        <family val="2"/>
        <scheme val="minor"/>
      </rPr>
      <t>Línea base la establecida por Función Pública para el nuevo Gobierno, tomando como referente el instructivo de usuario reporte de resultados de desempeño institucional MIPG - 2018 rama ejecutiva del orden nacional versión 1 abril de 2019.</t>
    </r>
  </si>
  <si>
    <t> 2.301.937</t>
  </si>
  <si>
    <t>191.961 </t>
  </si>
  <si>
    <t>427.408 </t>
  </si>
  <si>
    <t> 3.104.413</t>
  </si>
  <si>
    <t> 657.045</t>
  </si>
  <si>
    <t>Cumplido 2019</t>
  </si>
  <si>
    <t>Hogares beneficiados con mejoramiento de vivienda MCH (Terminados)</t>
  </si>
  <si>
    <t>Ejecutado  a DIC 2019</t>
  </si>
  <si>
    <t>Número de servicios de oferta complementaria provistos con acceso efectivo a hogares de la Estrategia Unidos. (Reto estratégico adicional de la Entidad)</t>
  </si>
  <si>
    <t>Número de hogares UNIDOS remitidos a entidades externas con oferta pertinente (Reto estratégico adicional de la Entidad)</t>
  </si>
  <si>
    <t>Número de hogares UNIDOS remitidos a entidades externas con oferta pertinente (Programación inicial 2019 - 2022 - alineación SINERGIA - PND)</t>
  </si>
  <si>
    <t>No se ha publicado evaluación FURAG 2019.</t>
  </si>
  <si>
    <t xml:space="preserve">En construcción </t>
  </si>
  <si>
    <t>Hogares con acompañamiento familiar UNIDOS (Programación inicial 2019 - 2022 - alineación SINERGIA - PND)</t>
  </si>
  <si>
    <t>2021A31:J35A29:J35</t>
  </si>
  <si>
    <t>Hogares con acompañamiento familiar UNIDOS (Reto estratégico adicional de la Entidad)</t>
  </si>
  <si>
    <t>Sector</t>
  </si>
  <si>
    <t>Entidad</t>
  </si>
  <si>
    <t>Programa</t>
  </si>
  <si>
    <t>Id Variable</t>
  </si>
  <si>
    <t>Variable</t>
  </si>
  <si>
    <t>Nivel</t>
  </si>
  <si>
    <t>Modo Acumulacion</t>
  </si>
  <si>
    <t>Linea De Base</t>
  </si>
  <si>
    <t>Meta 2019</t>
  </si>
  <si>
    <t>Meta 2020</t>
  </si>
  <si>
    <t>Meta 2021</t>
  </si>
  <si>
    <t>Meta 2022</t>
  </si>
  <si>
    <t>Meta Cuatrienio</t>
  </si>
  <si>
    <t xml:space="preserve">Avance a Diciembre 2019 </t>
  </si>
  <si>
    <t>Avance 2019</t>
  </si>
  <si>
    <t>Avance Cuatrienio (2019 - 2022)</t>
  </si>
  <si>
    <t>% Avance Total</t>
  </si>
  <si>
    <t>Diciembre</t>
  </si>
  <si>
    <t>Inclusión</t>
  </si>
  <si>
    <t>Prosperidad Social</t>
  </si>
  <si>
    <t>C. Capítulo de Rrom</t>
  </si>
  <si>
    <t>Unidades productivas atendidas</t>
  </si>
  <si>
    <t>Producto</t>
  </si>
  <si>
    <t>Acumulado</t>
  </si>
  <si>
    <t>Los planes de negocio para las Kumpanias (grupos familiares del Pueblo Rrom que comparten un espacio) fueron revisados y terminados gracias al acompañamiento de Prosperidad Social con apoyo de profesionales en territorio, esto toda vez que los participantes habían sido atendidos con anterioridad por el SENA, que brindó certificados de participación. Esto permitió precisar e inventariar los insumos (máquinas y materia prima) para la capitalización de las unidades productivas. En 2019 se abrió el proceso de contratación del operador a través del cual Prosperidad Social realizaría esta capitalización a las Kumpanias. Sin embargo, en diciembre de 2019 este proceso de contratación para capitalización quedo desierto,  por lo cual no se pudo contratar al operador.  Para dar continuidad a la atención de esta población se logró que el proceso de contratación cuente con recursos presupuestales para su realización  en 2020,  lo que permitirá la capitalización estas unidades productivas.</t>
  </si>
  <si>
    <t>Inclusión social y productiva para la población en situación de vulnerabilidad</t>
  </si>
  <si>
    <t>Cobertura de Familias en Acción</t>
  </si>
  <si>
    <t>Flujo</t>
  </si>
  <si>
    <t>Se adelantaron las actividades del 5to y 6to ciclo operativo relacionadas con verificación de compromisos, novedades, antifraudes, liquidación de incentivos, en los 1102 municipios y las 3 áreas no municipalizadas, beneficiando en promedio al 6to ciclo de 2019, a 2.301.937 Familias. El 6to ciclo operativo del 2019 por situación presupuestal y cronograma operativo no se realizó el pago de incentivos en el mes de diciembre de 2019. Sin embargo, estos se efectuarán en los primeros meses de la vigencia 2020.La entrega de incentivos correspondiente a la liquidación del 5t0 ciclo operativo se adelanta en el periodo del 21 de diciembre de 2019 al 9 de enero de 2020.</t>
  </si>
  <si>
    <t>Cobertura de Jóvenes en Acción</t>
  </si>
  <si>
    <t>Se han inscrito 191.961 nuevos jóvenes en el programa Jóvenes en Acción. Se adelantaron las actividades del ciclo operativo relacionadas con verificación de compromisos, antifraudes y liquidación de incentivos para la totalidad de los Jóvenes en Acción con corte al pago 5 de 2019. Para el pago 6 de 2019 se adelantan las actividades de verificación de compromisos, sin embargo, por situación presupuestal los pagos del 6 ciclo operativo se realizarán en la vigencia 2020..</t>
  </si>
  <si>
    <t>Hogares en pobreza extrema acompañados en al menos un ciclo por la Estrategia Unidos</t>
  </si>
  <si>
    <t>Finalizada la operación Piloto de la Estrategia Unidos 2019 la cual se desarrolló en los departamentos de Córdoba y Nariño se acompañaron 57.433 hogares. Del total de hogares focalizado (70.988) se logró gestión de 66.162 equivalente al 93.2%. Del total gestionado, el 13.2 % fueron hogares que no se ubicaron, renunciaron al acompañamiento, se suspendieron por orden público o por fusión de hogares, entre otras razones.</t>
  </si>
  <si>
    <t>Emprendimientos inclusivos acompañados a capitalizar</t>
  </si>
  <si>
    <t>Capacidad</t>
  </si>
  <si>
    <t>K. Que nadie se quede atrás: acciones coordinadas para la reducción de la pobreza</t>
  </si>
  <si>
    <t>Pobreza Monetaria</t>
  </si>
  <si>
    <t>Resultado</t>
  </si>
  <si>
    <t>Reducción</t>
  </si>
  <si>
    <t>En los primeros meses 2020 el DANE publicará el dato de pobreza monetaria en 2019. Por esta razón cuenta con un rezago de 120 días. Este un indicador de contexto socio económico, razón por la cual no se logra únicamente a través de la intervención Gobierno y depende de variables macroeconómicas como: tasa de crecimiento anual del PIB y nivel de inflación, entre otras. En 2019 Prosperidad Social implementó las siguientes acciones principales dirigidas a la reducción de pobreza monetaria: Rediseño y refocalización de Familias en Acción, rediseño y ampliación de Jóvenes en acción, rediseño de Red Unidos, implementación de intervenciones de inclusión productiva, especialmente en zonas rurales y la implementación de la Mesa de Equidad, instancia que establece directrices para la reducción de pobreza.</t>
  </si>
  <si>
    <t>Pobreza Extrema</t>
  </si>
  <si>
    <t>En los primeros meses de 2020 el DANE publicará el dato de pobreza extrema en 2019. Por esta razón cuenta con un rezago de 90 días. Este es un indicador de contexto socio económico, razón por la cual no se logra únicamente a través de la intervención Gobierno y depende de variables macroeconómicas como: tasa de crecimiento anual del PIB y nivel de inflación, entre otras. En 2019 Prosperidad Social implementó las siguientes acciones principales para contribuir a la reducción de pobreza extrema: Rediseño y refocalización de Familias en Acción, rediseño y ampliación de Jóvenes en acción, rediseño de Red Unidos, implementación de intervenciones de inclusión productiva, especialmente en zonas rurales y la implementación de la Mesa de Equidad, instancia que establece directrices para la reducción de pobreza en el país</t>
  </si>
  <si>
    <t>Pobreza Monetaria Rural</t>
  </si>
  <si>
    <t>En los primeros meses de 2020 el DANE publicará el dato de pobreza monetaria rural. Por esta razón cuenta con un rezago de 120 días. Este es un indicador de contexto socio económico, razón por la cual no se logra únicamente a través de la intervención Gobierno y depende de variables macroeconómicas como: tasa de crecimiento anual del PIB y nivel de inflación, entre otras. En 2019 Prosperidad Social implementó las siguientes acciones principales para la reducción de pobreza extrema rural: Rediseño y refocalización de Familias en Acción, rediseño y ampliación de Jóvenes en acción, rediseño de Red Unidos, implementación de intervenciones de inclusión productiva, especialmente en zonas rurales y la implementación de la Mesa de Equidad, instancia que establece directrices para la reducción de pobreza en el país.</t>
  </si>
  <si>
    <t>Pobreza Extrema Rural</t>
  </si>
  <si>
    <t>En los primeros meses de 2020 el DANE publicará el dato de pobreza extrema rural en 2019. Por esta razón cuenta con un rezago de 90  días. Este es un indicador de contexto socio económico, razón por la cual no se logra únicamente a través de la intervención Gobierno y depende de variables macroeconómicas como: tasa de crecimiento anual del PIB y nivel de inflación, entre otras. En 2019 Prosperidad Social implementó las siguientes acciones principales para la reducción de pobreza extrema rural: Rediseño y refocalización de Familias en Acción, rediseño y ampliación de Jóvenes en acción, rediseño de Red Unidos, implementación de intervenciones de inclusión productiva, especialmente en zonas rurales y la implementación de la Mesa de Equidad, instancia que establece directrices para la reducción de pobreza en el país.</t>
  </si>
  <si>
    <t>Pobreza Extrema en los municipios PDET</t>
  </si>
  <si>
    <t>En 2020 la Agencia de Renovación del Territorio llevará a cabo el cálculo del dato para el año 2019. Por esta razón cuenta con un rezago de 90  días. Este es un indicador de contexto socio económico, razón por la cual no se logra únicamente a través de la intervención Gobierno y depende de variables macroeconómicas como: tasa de crecimiento anual del PIB y nivel de inflación, entre otras. Por su parte, Prosperidad Social en 2019 implementó las siguientes acciones principales para contribuir a dicho indicador: Rediseño y refocalización de Familias en Acción, rediseño y ampliación de Jóvenes en acción, rediseño de Red Unidos, implementación de intervenciones de inclusión productiva, especialmente en zonas rurales y la implementación de la Mesa de Equidad, instancia que establece directrices para la reducción de pobreza.</t>
  </si>
  <si>
    <t>Índice de Pobreza Multidimensional (IPM)</t>
  </si>
  <si>
    <t>En los primeros meses de 2020 el DANE publicará el dato de incidencia de pobreza multidimensional para 2019. Por esta razón cuenta con un rezago de 90  días. Este un indicador de contexto socio económico, razón por la cual no se logra únicamente a través de la intervención Gobierno y depende de variables como: tasa de crecimiento anual del PIB, nivel de inflación, la decisión de los hogares de acceder a ciertos servicios, entre otras. Prosperidad Social en 2019 implementó las siguientes acciones para contribuir al logro de reducción de dicho indicador: Rediseño y refocalización de Familias en Acción, rediseño y ampliación de Jóvenes en acción, rediseño de Red Unidos, implementación de intervenciones de inclusión productiva, especialmente en zona rural, mejoramientos de vivienda a través del programa Casa Digna, Vida Digna y la implementación de la Mesa de Equidad.</t>
  </si>
  <si>
    <t>Índice de Pobreza Multidimensional Rural (IPM)</t>
  </si>
  <si>
    <t>En 2020 el DANE publicará el dato de incidencia de pobreza multidimensional rural para 2019. Por esta razón cuenta con un rezago de 90  días. Este es un indicador de contexto socio económico, razón por la cual no se logra únicamente a través de la intervención Gobierno y depende de variables como: tasa de crecimiento anual del PIB, inflación, decisiones de los hogares de acceder a ciertos servicios, entre otras. Prosperidad en 2019 implementó estas acciones para contribuir a la reducción de dicho indicador: Rediseño y refocalización de Familias en Acción, rediseño y ampliación de Jóvenes en acción, rediseño de Red Unidos, implementación de intervenciones de inclusión productiva en zona rural, mejoramientos de vivienda a través del programa Casa Digna, Vida Digna y la implementación de la Mesa de Equidad, instancia que establece directrices para la reducción de pobreza.</t>
  </si>
  <si>
    <t>Índice de Pobreza Multidimensional (IPM) en los municipios PDET</t>
  </si>
  <si>
    <t>En 2020 la Agencia de Renovación del Territorio llevará a cabo el cálculo del dato para el año 2019.  Por esta razón cuenta con un rezago de 90  días. Este es un indicador de contexto socio económico, razón por la cual no se logra únicamente a través de la intervención Gobierno y depende de variables como: tasa de crecimiento anual del PIB, inflación, decisión de los hogares de acceder a ciertos servicios, entre otras. Prosperidad Social en 2019 implementó las siguientes acciones principales para contribuir a dicho indicador: Rediseño y refocalización de Familias en Acción, rediseño y ampliación de Jóvenes en acción, rediseño de Red Unidos, implementación de intervenciones de inclusión productiva en zona rural, mejoramientos de vivienda a través del programa Casa Digna, Vida Digna y la implementación de la Mesa de Equidad.</t>
  </si>
  <si>
    <t>Desigualdad (Coeficiente de GINI)</t>
  </si>
  <si>
    <t>En los primeros meses de 2020 el DANE publicará el dato de coeficiente de GINI para 2019. Por esta razón cuenta con un rezago de 90  días. Este es un indicador de contexto socio económico, razón por la cual no se logra únicamente a través de la intervención Gobierno y depende de variables como: crecimiento anual del PIB, nivel de inflación, empleo y las dinámicas de ingreso de diferentes segmentos de la población. Prosperidad Social en 2019 implementó las siguientes acciones principales para contribuir a disminuir dicho indicador: Rediseño y refocalización de Familias en Acción, rediseño y ampliación de Jóvenes en acción, rediseño de Red Unidos y la implementación de intervenciones de inclusión productiva en zona rural.</t>
  </si>
  <si>
    <t>Transversal</t>
  </si>
  <si>
    <t>Pobreza monetaria (Chocó)</t>
  </si>
  <si>
    <t>En los primeros meses 2020 el DANE publicará el dato de pobreza monetaria de Chocó en 2019. Por esta razón cuenta con un rezago de 90  días. Este un indicador de contexto socio económico, razón por la cual no se logra únicamente a través de la intervención Gobierno y depende de variables macroeconómicas como: tasa de crecimiento anual del PIB y nivel de inflación, entre otras. En 2019 Prosperidad Social implementó las siguientes acciones principales para reducir este indicador en Chocó: Rediseño y refocalización de Familias en Acción, rediseño y ampliación de Jóvenes en acción, rediseño de Red Unidos, implementación de intervenciones de inclusión productiva, especialmente en zonas rurales de Chocó y la implementación de la Mesa de Equidad, instancia que establece directrices para la reducción de pobreza.</t>
  </si>
  <si>
    <t>Pobreza monetaria extrema (Chocó)</t>
  </si>
  <si>
    <t>En los primeros meses de 2020 el DANE publicará el dato de pobreza monetaria extrema de Chocó en 2019. Por esta razón cuenta con un rezago de 90  días. Este es un indicador de contexto socio económico, razón por la cual no se logra únicamente a través de la intervención Gobierno y depende de variables macroeconómicas como: tasa de crecimiento anual del PIB y nivel de inflación, entre otras. En 2019 Prosperidad Social implementó las siguientes acciones principales para reducir este indicador en Chocó: Rediseño y refocalización de Familias en Acción, rediseño y ampliación de Jóvenes en acción, rediseño de Red Unidos, implementación de intervenciones de inclusión productiva, especialmente en zonas rurales de Chocó y la implementación de la Mesa de Equidad, instancia que establece directrices para la reducción de pobreza</t>
  </si>
  <si>
    <t>Pobreza monetaria (La Guajira)</t>
  </si>
  <si>
    <t>En los primeros meses de 2020 el DANE publicará el dato de pobreza monetaria de La Guajira en 2019. Por esta razón cuenta con un rezago de 90  días. Este es un indicador de contexto socio económico, razón por la cual no se logra únicamente a través de la intervención Gobierno y depende de variables macroeconómicas como: tasa de crecimiento anual del PIB y nivel de inflación, entre otras. En 2019 Prosperidad Social implementó las siguientes acciones principales para reducir este indicador en La Guajira: Rediseño y refocalización de Familias en Acción, rediseño y ampliación de Jóvenes en acción, rediseño de Red Unidos, implementación de intervenciones de inclusión productiva, especialmente en zonas rurales de La Guajira y la implementación de la Mesa de Equidad, instancia que establece directrices para la reducción de pobreza.</t>
  </si>
  <si>
    <t>Pobreza monetaria extrema (La Guajira)</t>
  </si>
  <si>
    <t>En los primeros meses de 2020 el DANE publicará el dato de pobreza monetaria extrema de La Guajira en 2019. Por esta razón cuenta con un rezago de 90  días. Este un indicador de contexto socio económico, razón por la cual no se logra únicamente a través de la intervención Gobierno y depende de variables macroeconómicas como: tasa de crecimiento anual del PIB y nivel de inflación, entre otras. En 2019 Prosperidad Social implementó las siguientes acciones principales para reducir este indicador en La Guajira: Rediseño y refocalización de Familias en Acción, rediseño y ampliación de Jóvenes en acción, rediseño de Red Unidos, implementación de intervenciones de inclusión productiva, especialmente en zonas rurales de La Guajira y la implementación de la Mesa de Equidad, instancia que establece directrices para la reducción de pobreza.</t>
  </si>
  <si>
    <t>SEGUIMIENTO DICIEMBRE 2019 INDICADORES PLAN ESTRATEGICO 2019-2022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</si>
</sst>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_(* #,##0.00_);_(* \(#,##0.00\);_(* &quot;-&quot;??_);_(@_)"/>
    <numFmt numFmtId="166" formatCode="_(* #,##0_);_(* \(#,##0\);_(* &quot;-&quot;??_);_(@_)"/>
    <numFmt numFmtId="167" formatCode="_(&quot;$&quot;\ * #,##0_);_(&quot;$&quot;\ * \(#,##0\);_(&quot;$&quot;\ * &quot;-&quot;??_);_(@_)"/>
    <numFmt numFmtId="168" formatCode="_(* #,##0.0_);_(* \(#,##0.0\);_(* &quot;-&quot;??_);_(@_)"/>
  </numFmts>
  <fonts count="22" x14ac:knownFonts="1">
    <font>
      <sz val="11"/>
      <color theme="1"/>
      <name val="Calibri"/>
      <family val="2"/>
      <scheme val="minor"/>
    </font>
    <font>
      <sz val="11"/>
      <color theme="1"/>
      <name val="Calibri"/>
      <family val="2"/>
      <scheme val="minor"/>
    </font>
    <font>
      <sz val="14"/>
      <color theme="1"/>
      <name val="Calibri"/>
      <family val="2"/>
      <scheme val="minor"/>
    </font>
    <font>
      <sz val="16"/>
      <color theme="1"/>
      <name val="Calibri"/>
      <family val="2"/>
      <scheme val="minor"/>
    </font>
    <font>
      <sz val="16"/>
      <color theme="1"/>
      <name val="Arial"/>
      <family val="2"/>
    </font>
    <font>
      <b/>
      <sz val="16"/>
      <color theme="0"/>
      <name val="Arial"/>
      <family val="2"/>
    </font>
    <font>
      <sz val="16"/>
      <color rgb="FF000000"/>
      <name val="Arial"/>
      <family val="2"/>
    </font>
    <font>
      <sz val="16"/>
      <name val="Arial"/>
      <family val="2"/>
    </font>
    <font>
      <b/>
      <sz val="24"/>
      <color theme="1"/>
      <name val="Calibri"/>
      <family val="2"/>
      <scheme val="minor"/>
    </font>
    <font>
      <sz val="14"/>
      <color theme="1"/>
      <name val="Arial"/>
      <family val="2"/>
    </font>
    <font>
      <b/>
      <sz val="9"/>
      <color indexed="81"/>
      <name val="Tahoma"/>
      <family val="2"/>
    </font>
    <font>
      <b/>
      <sz val="16"/>
      <color theme="1"/>
      <name val="Arial"/>
      <family val="2"/>
    </font>
    <font>
      <b/>
      <sz val="16"/>
      <color theme="1"/>
      <name val="Calibri"/>
      <family val="2"/>
      <scheme val="minor"/>
    </font>
    <font>
      <sz val="9"/>
      <color indexed="81"/>
      <name val="Tahoma"/>
      <family val="2"/>
    </font>
    <font>
      <b/>
      <sz val="14"/>
      <color theme="0"/>
      <name val="Arial"/>
      <family val="2"/>
    </font>
    <font>
      <sz val="11"/>
      <color rgb="FF2F5597"/>
      <name val="Calibri"/>
      <family val="2"/>
      <scheme val="minor"/>
    </font>
    <font>
      <i/>
      <sz val="11"/>
      <color rgb="FF2F5597"/>
      <name val="Calibri"/>
      <family val="2"/>
      <scheme val="minor"/>
    </font>
    <font>
      <sz val="12"/>
      <color rgb="FF000000"/>
      <name val="Arial"/>
      <family val="2"/>
    </font>
    <font>
      <sz val="12"/>
      <color theme="1"/>
      <name val="Arial"/>
      <family val="2"/>
    </font>
    <font>
      <sz val="9"/>
      <color theme="1"/>
      <name val="Arial"/>
      <family val="2"/>
    </font>
    <font>
      <b/>
      <sz val="8"/>
      <color rgb="FF000000"/>
      <name val="Tahoma"/>
      <family val="2"/>
    </font>
    <font>
      <sz val="7"/>
      <color rgb="FF000000"/>
      <name val="Tahoma"/>
      <family val="2"/>
    </font>
  </fonts>
  <fills count="9">
    <fill>
      <patternFill patternType="none"/>
    </fill>
    <fill>
      <patternFill patternType="gray125"/>
    </fill>
    <fill>
      <patternFill patternType="solid">
        <fgColor theme="4"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9"/>
        <bgColor indexed="64"/>
      </patternFill>
    </fill>
    <fill>
      <patternFill patternType="solid">
        <fgColor rgb="FFD9E1F2"/>
        <bgColor rgb="FF000000"/>
      </patternFill>
    </fill>
    <fill>
      <patternFill patternType="solid">
        <fgColor rgb="FFFFFFFF"/>
        <bgColor rgb="FFFFFFFF"/>
      </patternFill>
    </fill>
    <fill>
      <patternFill patternType="solid">
        <fgColor rgb="FFC0C0C0"/>
        <bgColor rgb="FFC0C0C0"/>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155">
    <xf numFmtId="0" fontId="0" fillId="0" borderId="0" xfId="0"/>
    <xf numFmtId="166" fontId="6" fillId="0" borderId="1" xfId="1" applyNumberFormat="1" applyFont="1" applyBorder="1" applyAlignment="1" applyProtection="1">
      <alignment horizontal="center" vertical="center" wrapText="1"/>
      <protection locked="0"/>
    </xf>
    <xf numFmtId="0" fontId="2" fillId="0" borderId="0" xfId="0" applyFont="1" applyAlignment="1" applyProtection="1">
      <alignment wrapText="1"/>
      <protection locked="0"/>
    </xf>
    <xf numFmtId="0" fontId="3" fillId="0" borderId="0" xfId="0" applyFont="1" applyAlignment="1" applyProtection="1">
      <alignment horizontal="center" vertical="center" wrapText="1"/>
      <protection locked="0"/>
    </xf>
    <xf numFmtId="166" fontId="3" fillId="0" borderId="0" xfId="1" applyNumberFormat="1" applyFont="1" applyAlignment="1" applyProtection="1">
      <alignment horizontal="center" vertical="center"/>
      <protection locked="0"/>
    </xf>
    <xf numFmtId="166" fontId="3" fillId="0" borderId="0" xfId="1" applyNumberFormat="1" applyFont="1" applyProtection="1">
      <protection locked="0"/>
    </xf>
    <xf numFmtId="0" fontId="2" fillId="0" borderId="0" xfId="0" applyFont="1" applyProtection="1">
      <protection locked="0"/>
    </xf>
    <xf numFmtId="0" fontId="5" fillId="2" borderId="6" xfId="0" applyFont="1" applyFill="1" applyBorder="1" applyAlignment="1" applyProtection="1">
      <alignment horizontal="center" vertical="center" wrapText="1"/>
      <protection locked="0"/>
    </xf>
    <xf numFmtId="1" fontId="5" fillId="2" borderId="7" xfId="1"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3" fillId="0" borderId="0" xfId="0" applyFont="1" applyProtection="1">
      <protection locked="0"/>
    </xf>
    <xf numFmtId="0" fontId="2" fillId="0" borderId="0" xfId="0" applyFont="1" applyAlignment="1" applyProtection="1">
      <alignment vertical="center"/>
      <protection locked="0"/>
    </xf>
    <xf numFmtId="166" fontId="7" fillId="0" borderId="1" xfId="1" applyNumberFormat="1" applyFont="1" applyBorder="1" applyAlignment="1" applyProtection="1">
      <alignment horizontal="right" vertical="center" wrapText="1"/>
      <protection locked="0"/>
    </xf>
    <xf numFmtId="166" fontId="7" fillId="0" borderId="9" xfId="1" applyNumberFormat="1" applyFont="1" applyBorder="1" applyAlignment="1" applyProtection="1">
      <alignment horizontal="right" vertical="center" wrapText="1"/>
      <protection locked="0"/>
    </xf>
    <xf numFmtId="0" fontId="9" fillId="0" borderId="0" xfId="0" applyFont="1" applyProtection="1">
      <protection locked="0"/>
    </xf>
    <xf numFmtId="0" fontId="6" fillId="0" borderId="8"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166" fontId="4" fillId="0" borderId="1" xfId="1" applyNumberFormat="1" applyFont="1" applyBorder="1" applyAlignment="1" applyProtection="1">
      <alignment vertical="center" wrapText="1"/>
      <protection locked="0"/>
    </xf>
    <xf numFmtId="166" fontId="6" fillId="0" borderId="1" xfId="1" applyNumberFormat="1" applyFont="1" applyBorder="1" applyAlignment="1" applyProtection="1">
      <alignment horizontal="right" vertical="center" wrapText="1"/>
      <protection locked="0"/>
    </xf>
    <xf numFmtId="166" fontId="4" fillId="0" borderId="1" xfId="1" applyNumberFormat="1" applyFont="1" applyBorder="1" applyAlignment="1" applyProtection="1">
      <alignment horizontal="right" vertical="center"/>
      <protection locked="0"/>
    </xf>
    <xf numFmtId="0" fontId="4" fillId="0" borderId="0" xfId="0" applyFont="1" applyProtection="1">
      <protection locked="0"/>
    </xf>
    <xf numFmtId="0" fontId="7" fillId="0" borderId="8" xfId="0" applyFont="1" applyBorder="1" applyAlignment="1" applyProtection="1">
      <alignment horizontal="left" vertical="center" wrapText="1"/>
      <protection locked="0"/>
    </xf>
    <xf numFmtId="0" fontId="3" fillId="0" borderId="0" xfId="0" applyFont="1" applyAlignment="1" applyProtection="1">
      <alignment vertical="center" wrapText="1"/>
      <protection locked="0"/>
    </xf>
    <xf numFmtId="166" fontId="3" fillId="0" borderId="0" xfId="1" applyNumberFormat="1" applyFont="1" applyAlignment="1" applyProtection="1">
      <alignment vertical="center"/>
      <protection locked="0"/>
    </xf>
    <xf numFmtId="166" fontId="4" fillId="0" borderId="1" xfId="1" applyNumberFormat="1" applyFont="1" applyBorder="1" applyAlignment="1" applyProtection="1">
      <alignment horizontal="right" vertical="center" wrapText="1"/>
      <protection locked="0"/>
    </xf>
    <xf numFmtId="166" fontId="4" fillId="0" borderId="1" xfId="1" applyNumberFormat="1" applyFont="1" applyBorder="1" applyAlignment="1" applyProtection="1">
      <alignment horizontal="center" vertical="center" wrapText="1"/>
      <protection locked="0"/>
    </xf>
    <xf numFmtId="166" fontId="4" fillId="0" borderId="9" xfId="1" applyNumberFormat="1" applyFont="1" applyBorder="1" applyAlignment="1" applyProtection="1">
      <alignment vertical="center" wrapText="1"/>
      <protection locked="0"/>
    </xf>
    <xf numFmtId="166" fontId="7" fillId="0" borderId="1" xfId="1" applyNumberFormat="1" applyFont="1" applyBorder="1" applyAlignment="1" applyProtection="1">
      <alignment vertical="center" wrapText="1"/>
      <protection locked="0"/>
    </xf>
    <xf numFmtId="166" fontId="7" fillId="0" borderId="9" xfId="1" applyNumberFormat="1" applyFont="1" applyBorder="1" applyAlignment="1" applyProtection="1">
      <alignment vertical="center" wrapText="1"/>
      <protection locked="0"/>
    </xf>
    <xf numFmtId="14" fontId="3" fillId="0" borderId="0" xfId="0" applyNumberFormat="1" applyFont="1" applyAlignment="1" applyProtection="1">
      <alignment horizontal="center" vertical="center" wrapText="1"/>
      <protection locked="0"/>
    </xf>
    <xf numFmtId="166" fontId="4" fillId="0" borderId="1" xfId="1" applyNumberFormat="1" applyFont="1" applyFill="1" applyBorder="1" applyAlignment="1" applyProtection="1">
      <alignment horizontal="center" vertical="center"/>
      <protection locked="0"/>
    </xf>
    <xf numFmtId="166" fontId="4" fillId="0" borderId="1" xfId="1" applyNumberFormat="1" applyFont="1" applyFill="1" applyBorder="1" applyAlignment="1" applyProtection="1">
      <alignment vertical="center"/>
      <protection locked="0"/>
    </xf>
    <xf numFmtId="166" fontId="4" fillId="0" borderId="9" xfId="1" applyNumberFormat="1" applyFont="1" applyFill="1" applyBorder="1" applyAlignment="1" applyProtection="1">
      <alignment vertical="center"/>
      <protection locked="0"/>
    </xf>
    <xf numFmtId="0" fontId="3" fillId="0" borderId="0" xfId="0" applyFont="1" applyFill="1" applyProtection="1">
      <protection locked="0"/>
    </xf>
    <xf numFmtId="0" fontId="4" fillId="0" borderId="8"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protection locked="0"/>
    </xf>
    <xf numFmtId="166" fontId="6" fillId="0" borderId="1" xfId="1" applyNumberFormat="1" applyFont="1" applyFill="1" applyBorder="1" applyAlignment="1" applyProtection="1">
      <alignment horizontal="right" vertical="center" wrapText="1"/>
      <protection locked="0"/>
    </xf>
    <xf numFmtId="0" fontId="6" fillId="0" borderId="8" xfId="0" applyFont="1" applyFill="1" applyBorder="1" applyAlignment="1" applyProtection="1">
      <alignment vertical="center" wrapText="1"/>
      <protection locked="0"/>
    </xf>
    <xf numFmtId="166" fontId="4" fillId="0" borderId="1" xfId="1" applyNumberFormat="1" applyFont="1" applyFill="1" applyBorder="1" applyAlignment="1" applyProtection="1">
      <alignment horizontal="right" vertical="center" wrapText="1"/>
      <protection locked="0"/>
    </xf>
    <xf numFmtId="1" fontId="5" fillId="0" borderId="0" xfId="1" applyNumberFormat="1" applyFont="1" applyFill="1" applyBorder="1" applyAlignment="1" applyProtection="1">
      <alignment horizontal="center" vertical="center" wrapText="1"/>
      <protection locked="0"/>
    </xf>
    <xf numFmtId="0" fontId="9" fillId="0" borderId="0" xfId="0" applyFont="1" applyFill="1" applyBorder="1" applyProtection="1">
      <protection locked="0"/>
    </xf>
    <xf numFmtId="167" fontId="4" fillId="0" borderId="0" xfId="3" applyNumberFormat="1" applyFont="1" applyFill="1" applyBorder="1" applyAlignment="1" applyProtection="1">
      <alignment horizontal="center" vertical="center"/>
      <protection locked="0"/>
    </xf>
    <xf numFmtId="167" fontId="4" fillId="0" borderId="0" xfId="3"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Protection="1">
      <protection locked="0"/>
    </xf>
    <xf numFmtId="166" fontId="4" fillId="0" borderId="11" xfId="1" applyNumberFormat="1" applyFont="1" applyFill="1" applyBorder="1" applyAlignment="1" applyProtection="1">
      <alignment vertical="center"/>
      <protection locked="0"/>
    </xf>
    <xf numFmtId="0" fontId="4" fillId="0" borderId="8"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 xfId="2" applyNumberFormat="1" applyFont="1" applyFill="1" applyBorder="1" applyAlignment="1" applyProtection="1">
      <alignment horizontal="right" vertical="center"/>
      <protection locked="0"/>
    </xf>
    <xf numFmtId="0" fontId="5" fillId="2" borderId="0"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166" fontId="5" fillId="2" borderId="0" xfId="1" applyNumberFormat="1" applyFont="1" applyFill="1" applyBorder="1" applyAlignment="1" applyProtection="1">
      <alignment horizontal="center" vertical="center" wrapText="1"/>
      <protection locked="0"/>
    </xf>
    <xf numFmtId="1" fontId="5" fillId="2" borderId="0" xfId="1" applyNumberFormat="1" applyFont="1" applyFill="1" applyBorder="1" applyAlignment="1" applyProtection="1">
      <alignment horizontal="center" vertical="center" wrapText="1"/>
      <protection locked="0"/>
    </xf>
    <xf numFmtId="0" fontId="4" fillId="0" borderId="17" xfId="0" applyFont="1" applyBorder="1" applyAlignment="1" applyProtection="1">
      <alignment vertical="center" wrapText="1"/>
      <protection locked="0"/>
    </xf>
    <xf numFmtId="168" fontId="4" fillId="0" borderId="18" xfId="1" applyNumberFormat="1" applyFont="1" applyBorder="1" applyAlignment="1" applyProtection="1">
      <alignment horizontal="right" vertical="center" wrapText="1"/>
      <protection locked="0"/>
    </xf>
    <xf numFmtId="166" fontId="4" fillId="0" borderId="18" xfId="1" applyNumberFormat="1" applyFont="1" applyBorder="1" applyAlignment="1" applyProtection="1">
      <alignment horizontal="right" vertical="center" wrapText="1"/>
      <protection locked="0"/>
    </xf>
    <xf numFmtId="0" fontId="15" fillId="0" borderId="0" xfId="0" applyFont="1" applyAlignment="1">
      <alignment vertical="center"/>
    </xf>
    <xf numFmtId="0" fontId="16" fillId="0" borderId="0" xfId="0" applyFont="1" applyAlignment="1">
      <alignment vertical="center"/>
    </xf>
    <xf numFmtId="0" fontId="2"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0" fontId="9" fillId="0" borderId="0" xfId="0" applyFont="1" applyAlignment="1" applyProtection="1">
      <alignment wrapText="1"/>
      <protection locked="0"/>
    </xf>
    <xf numFmtId="166" fontId="3" fillId="0" borderId="0" xfId="0" applyNumberFormat="1" applyFont="1" applyAlignment="1" applyProtection="1">
      <alignment wrapText="1"/>
      <protection locked="0"/>
    </xf>
    <xf numFmtId="0" fontId="3" fillId="0" borderId="0" xfId="0" applyFont="1" applyAlignment="1" applyProtection="1">
      <alignment wrapText="1"/>
      <protection locked="0"/>
    </xf>
    <xf numFmtId="0" fontId="3" fillId="0" borderId="0" xfId="0" applyFont="1" applyFill="1" applyAlignment="1" applyProtection="1">
      <alignment wrapText="1"/>
      <protection locked="0"/>
    </xf>
    <xf numFmtId="0" fontId="4" fillId="0" borderId="0" xfId="0" applyFont="1" applyAlignment="1" applyProtection="1">
      <alignment wrapText="1"/>
      <protection locked="0"/>
    </xf>
    <xf numFmtId="0" fontId="18" fillId="0" borderId="1" xfId="0" applyFont="1" applyBorder="1" applyAlignment="1" applyProtection="1">
      <alignment horizontal="left" vertical="center" wrapText="1"/>
      <protection locked="0"/>
    </xf>
    <xf numFmtId="1" fontId="4" fillId="0" borderId="18" xfId="1" applyNumberFormat="1" applyFont="1" applyFill="1" applyBorder="1" applyAlignment="1" applyProtection="1">
      <alignment horizontal="center" vertical="center"/>
      <protection locked="0"/>
    </xf>
    <xf numFmtId="0" fontId="3" fillId="4" borderId="0" xfId="0" applyFont="1" applyFill="1" applyAlignment="1" applyProtection="1">
      <alignment horizontal="center" vertical="center" wrapText="1"/>
      <protection locked="0"/>
    </xf>
    <xf numFmtId="166" fontId="3" fillId="4" borderId="0" xfId="1" applyNumberFormat="1" applyFont="1" applyFill="1" applyAlignment="1" applyProtection="1">
      <alignment horizontal="center" vertical="center"/>
      <protection locked="0"/>
    </xf>
    <xf numFmtId="166" fontId="3" fillId="4" borderId="0" xfId="1" applyNumberFormat="1" applyFont="1" applyFill="1" applyProtection="1">
      <protection locked="0"/>
    </xf>
    <xf numFmtId="0" fontId="2" fillId="0" borderId="0" xfId="0" applyFont="1" applyFill="1" applyProtection="1">
      <protection locked="0"/>
    </xf>
    <xf numFmtId="0" fontId="2" fillId="0" borderId="0" xfId="0" applyFont="1" applyFill="1" applyAlignment="1" applyProtection="1">
      <alignment wrapText="1"/>
      <protection locked="0"/>
    </xf>
    <xf numFmtId="0" fontId="9" fillId="0" borderId="0" xfId="0" applyFont="1" applyFill="1" applyProtection="1">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vertical="center"/>
      <protection locked="0"/>
    </xf>
    <xf numFmtId="0" fontId="4" fillId="0" borderId="0" xfId="0" applyFont="1" applyFill="1" applyProtection="1">
      <protection locked="0"/>
    </xf>
    <xf numFmtId="166" fontId="4" fillId="0" borderId="1" xfId="1" applyNumberFormat="1" applyFont="1" applyFill="1" applyBorder="1" applyAlignment="1" applyProtection="1">
      <alignment vertical="center" wrapText="1"/>
      <protection locked="0"/>
    </xf>
    <xf numFmtId="0" fontId="2" fillId="0" borderId="0" xfId="0" applyFont="1" applyFill="1" applyBorder="1" applyAlignment="1" applyProtection="1">
      <alignment wrapText="1"/>
      <protection locked="0"/>
    </xf>
    <xf numFmtId="0" fontId="2" fillId="0" borderId="0" xfId="0" applyFont="1" applyFill="1" applyBorder="1" applyAlignment="1" applyProtection="1">
      <alignment vertical="center"/>
      <protection locked="0"/>
    </xf>
    <xf numFmtId="3" fontId="7" fillId="0" borderId="0" xfId="0" applyNumberFormat="1" applyFont="1" applyFill="1" applyBorder="1" applyAlignment="1">
      <alignment horizontal="center" vertical="center" wrapText="1"/>
    </xf>
    <xf numFmtId="3" fontId="2" fillId="0" borderId="0" xfId="0" applyNumberFormat="1" applyFont="1" applyFill="1" applyBorder="1" applyProtection="1">
      <protection locked="0"/>
    </xf>
    <xf numFmtId="3" fontId="2" fillId="0" borderId="0" xfId="0" applyNumberFormat="1" applyFont="1" applyFill="1" applyBorder="1" applyAlignment="1" applyProtection="1">
      <alignment horizontal="center" vertical="center"/>
      <protection locked="0"/>
    </xf>
    <xf numFmtId="0" fontId="7" fillId="0" borderId="0" xfId="0" applyFont="1" applyFill="1" applyBorder="1" applyAlignment="1">
      <alignment horizontal="center" vertical="center" wrapText="1"/>
    </xf>
    <xf numFmtId="0" fontId="3" fillId="0" borderId="0" xfId="0" applyFont="1" applyFill="1" applyBorder="1" applyProtection="1">
      <protection locked="0"/>
    </xf>
    <xf numFmtId="166" fontId="7" fillId="0" borderId="0" xfId="1" applyNumberFormat="1" applyFont="1" applyFill="1" applyBorder="1" applyAlignment="1">
      <alignment horizontal="center" vertical="center" wrapText="1"/>
    </xf>
    <xf numFmtId="166" fontId="9" fillId="0" borderId="1" xfId="1" applyNumberFormat="1" applyFont="1" applyFill="1" applyBorder="1" applyAlignment="1" applyProtection="1">
      <alignment vertical="center"/>
      <protection locked="0"/>
    </xf>
    <xf numFmtId="166" fontId="7" fillId="0" borderId="1" xfId="1" applyNumberFormat="1" applyFont="1" applyFill="1" applyBorder="1" applyAlignment="1" applyProtection="1">
      <alignment vertical="center"/>
      <protection locked="0"/>
    </xf>
    <xf numFmtId="166" fontId="2" fillId="0" borderId="0" xfId="0" applyNumberFormat="1" applyFont="1" applyFill="1" applyProtection="1">
      <protection locked="0"/>
    </xf>
    <xf numFmtId="0" fontId="19" fillId="0" borderId="0" xfId="0" applyFont="1" applyAlignment="1" applyProtection="1">
      <alignment wrapText="1"/>
      <protection locked="0"/>
    </xf>
    <xf numFmtId="166" fontId="7" fillId="0" borderId="9" xfId="1" applyNumberFormat="1" applyFont="1" applyFill="1" applyBorder="1" applyAlignment="1" applyProtection="1">
      <alignment vertical="center"/>
      <protection locked="0"/>
    </xf>
    <xf numFmtId="166" fontId="4" fillId="0" borderId="9" xfId="1" applyNumberFormat="1" applyFont="1" applyFill="1" applyBorder="1" applyAlignment="1" applyProtection="1">
      <alignment horizontal="right" vertical="center" wrapText="1"/>
      <protection locked="0"/>
    </xf>
    <xf numFmtId="3" fontId="4" fillId="0" borderId="1" xfId="1" applyNumberFormat="1" applyFont="1" applyFill="1" applyBorder="1" applyAlignment="1" applyProtection="1">
      <alignment horizontal="right" vertical="center" wrapText="1"/>
      <protection locked="0"/>
    </xf>
    <xf numFmtId="3" fontId="4" fillId="0" borderId="9" xfId="1" applyNumberFormat="1" applyFont="1" applyFill="1" applyBorder="1" applyAlignment="1" applyProtection="1">
      <alignment horizontal="right" vertical="center" wrapText="1"/>
      <protection locked="0"/>
    </xf>
    <xf numFmtId="166" fontId="3" fillId="0" borderId="0" xfId="0" applyNumberFormat="1" applyFont="1" applyFill="1" applyAlignment="1" applyProtection="1">
      <alignment wrapText="1"/>
      <protection locked="0"/>
    </xf>
    <xf numFmtId="1" fontId="5" fillId="5" borderId="0" xfId="1" applyNumberFormat="1" applyFont="1" applyFill="1" applyBorder="1" applyAlignment="1" applyProtection="1">
      <alignment horizontal="center" vertical="center" wrapText="1"/>
      <protection locked="0"/>
    </xf>
    <xf numFmtId="166" fontId="4" fillId="5" borderId="1" xfId="1" applyNumberFormat="1" applyFont="1" applyFill="1" applyBorder="1" applyAlignment="1" applyProtection="1">
      <alignment horizontal="center" vertical="center"/>
      <protection locked="0"/>
    </xf>
    <xf numFmtId="1" fontId="4" fillId="5" borderId="18" xfId="1" applyNumberFormat="1" applyFont="1" applyFill="1" applyBorder="1" applyAlignment="1" applyProtection="1">
      <alignment horizontal="justify" vertical="top" wrapText="1"/>
      <protection locked="0"/>
    </xf>
    <xf numFmtId="0" fontId="18" fillId="0" borderId="1" xfId="0" applyFont="1" applyFill="1" applyBorder="1" applyAlignment="1">
      <alignment vertical="center" wrapText="1"/>
    </xf>
    <xf numFmtId="166" fontId="4" fillId="0" borderId="1" xfId="1" applyNumberFormat="1" applyFont="1" applyFill="1" applyBorder="1" applyAlignment="1" applyProtection="1">
      <alignment horizontal="center" vertical="center" wrapText="1"/>
      <protection locked="0"/>
    </xf>
    <xf numFmtId="166" fontId="4" fillId="5" borderId="1" xfId="1" applyNumberFormat="1" applyFont="1" applyFill="1" applyBorder="1" applyAlignment="1" applyProtection="1">
      <alignment horizontal="center" vertical="center" wrapText="1"/>
      <protection locked="0"/>
    </xf>
    <xf numFmtId="166" fontId="4" fillId="0" borderId="9" xfId="1" applyNumberFormat="1" applyFont="1" applyBorder="1" applyAlignment="1" applyProtection="1">
      <alignment horizontal="center" vertical="center" wrapText="1"/>
      <protection locked="0"/>
    </xf>
    <xf numFmtId="166" fontId="4" fillId="5" borderId="11" xfId="1" applyNumberFormat="1" applyFont="1" applyFill="1" applyBorder="1" applyAlignment="1" applyProtection="1">
      <alignment horizontal="center" vertical="center"/>
      <protection locked="0"/>
    </xf>
    <xf numFmtId="0" fontId="7" fillId="5" borderId="1" xfId="0" applyFont="1" applyFill="1" applyBorder="1" applyAlignment="1">
      <alignment horizontal="center" vertical="center" wrapText="1"/>
    </xf>
    <xf numFmtId="0" fontId="7" fillId="5" borderId="1" xfId="0" applyFont="1" applyFill="1" applyBorder="1" applyAlignment="1">
      <alignment horizontal="right" vertical="center" wrapText="1"/>
    </xf>
    <xf numFmtId="0" fontId="6" fillId="4" borderId="8" xfId="0" applyFont="1" applyFill="1" applyBorder="1" applyAlignment="1" applyProtection="1">
      <alignment vertical="center" wrapText="1"/>
      <protection locked="0"/>
    </xf>
    <xf numFmtId="0" fontId="18" fillId="4" borderId="1" xfId="0" applyFont="1" applyFill="1" applyBorder="1" applyAlignment="1" applyProtection="1">
      <alignment horizontal="left" vertical="center" wrapText="1"/>
      <protection locked="0"/>
    </xf>
    <xf numFmtId="166" fontId="6" fillId="4" borderId="1" xfId="1" applyNumberFormat="1" applyFont="1" applyFill="1" applyBorder="1" applyAlignment="1" applyProtection="1">
      <alignment horizontal="center" vertical="center" wrapText="1"/>
      <protection locked="0"/>
    </xf>
    <xf numFmtId="166" fontId="6" fillId="4" borderId="1" xfId="1" applyNumberFormat="1" applyFont="1" applyFill="1" applyBorder="1" applyAlignment="1" applyProtection="1">
      <alignment horizontal="right" vertical="center" wrapText="1"/>
      <protection locked="0"/>
    </xf>
    <xf numFmtId="0" fontId="6" fillId="4" borderId="8" xfId="0" applyFont="1" applyFill="1" applyBorder="1" applyAlignment="1">
      <alignment vertical="center" wrapText="1"/>
    </xf>
    <xf numFmtId="0" fontId="17" fillId="4" borderId="1" xfId="0" applyFont="1" applyFill="1" applyBorder="1" applyAlignment="1">
      <alignment vertical="center" wrapText="1"/>
    </xf>
    <xf numFmtId="166" fontId="6" fillId="4" borderId="1" xfId="1" applyNumberFormat="1" applyFont="1" applyFill="1" applyBorder="1" applyAlignment="1">
      <alignment horizontal="center" vertical="center" wrapText="1"/>
    </xf>
    <xf numFmtId="166" fontId="6" fillId="4" borderId="1" xfId="1" applyNumberFormat="1" applyFont="1" applyFill="1" applyBorder="1" applyAlignment="1">
      <alignment vertical="center" wrapText="1"/>
    </xf>
    <xf numFmtId="166" fontId="4" fillId="4" borderId="1" xfId="1" applyNumberFormat="1" applyFont="1" applyFill="1" applyBorder="1" applyAlignment="1" applyProtection="1">
      <alignment horizontal="center" vertical="center"/>
      <protection locked="0"/>
    </xf>
    <xf numFmtId="166" fontId="4" fillId="4" borderId="1" xfId="1" applyNumberFormat="1" applyFont="1" applyFill="1" applyBorder="1" applyAlignment="1" applyProtection="1">
      <alignment vertical="center"/>
      <protection locked="0"/>
    </xf>
    <xf numFmtId="166" fontId="4" fillId="4" borderId="9" xfId="1" applyNumberFormat="1" applyFont="1" applyFill="1" applyBorder="1" applyAlignment="1" applyProtection="1">
      <alignment vertical="center"/>
      <protection locked="0"/>
    </xf>
    <xf numFmtId="0" fontId="20" fillId="0" borderId="22" xfId="0" applyFont="1" applyBorder="1" applyAlignment="1">
      <alignment horizontal="center" vertical="center" wrapText="1" readingOrder="1"/>
    </xf>
    <xf numFmtId="0" fontId="20" fillId="6" borderId="22" xfId="0" applyFont="1" applyFill="1" applyBorder="1" applyAlignment="1">
      <alignment horizontal="center" vertical="center" wrapText="1" readingOrder="1"/>
    </xf>
    <xf numFmtId="0" fontId="21" fillId="7" borderId="22" xfId="0" applyFont="1" applyFill="1" applyBorder="1" applyAlignment="1">
      <alignment vertical="center" wrapText="1" readingOrder="1"/>
    </xf>
    <xf numFmtId="0" fontId="21" fillId="7" borderId="22" xfId="0" applyFont="1" applyFill="1" applyBorder="1" applyAlignment="1">
      <alignment horizontal="center" vertical="center" wrapText="1" readingOrder="1"/>
    </xf>
    <xf numFmtId="0" fontId="21" fillId="7" borderId="22" xfId="0" applyFont="1" applyFill="1" applyBorder="1" applyAlignment="1">
      <alignment horizontal="right" vertical="center" wrapText="1" readingOrder="1"/>
    </xf>
    <xf numFmtId="0" fontId="21" fillId="7" borderId="22" xfId="0" applyFont="1" applyFill="1" applyBorder="1" applyAlignment="1">
      <alignment horizontal="justify" vertical="top" wrapText="1" readingOrder="1"/>
    </xf>
    <xf numFmtId="0" fontId="21" fillId="8" borderId="22" xfId="0" applyFont="1" applyFill="1" applyBorder="1" applyAlignment="1">
      <alignment vertical="center" wrapText="1" readingOrder="1"/>
    </xf>
    <xf numFmtId="0" fontId="21" fillId="8" borderId="22" xfId="0" applyFont="1" applyFill="1" applyBorder="1" applyAlignment="1">
      <alignment horizontal="center" vertical="center" wrapText="1" readingOrder="1"/>
    </xf>
    <xf numFmtId="4" fontId="21" fillId="8" borderId="22" xfId="0" applyNumberFormat="1" applyFont="1" applyFill="1" applyBorder="1" applyAlignment="1">
      <alignment horizontal="right" vertical="center" wrapText="1" readingOrder="1"/>
    </xf>
    <xf numFmtId="0" fontId="21" fillId="8" borderId="22" xfId="0" applyFont="1" applyFill="1" applyBorder="1" applyAlignment="1">
      <alignment horizontal="right" vertical="center" wrapText="1" readingOrder="1"/>
    </xf>
    <xf numFmtId="0" fontId="21" fillId="8" borderId="22" xfId="0" applyFont="1" applyFill="1" applyBorder="1" applyAlignment="1">
      <alignment horizontal="justify" vertical="top" wrapText="1" readingOrder="1"/>
    </xf>
    <xf numFmtId="4" fontId="21" fillId="7" borderId="22" xfId="0" applyNumberFormat="1" applyFont="1" applyFill="1" applyBorder="1" applyAlignment="1">
      <alignment horizontal="right" vertical="center" wrapText="1" readingOrder="1"/>
    </xf>
    <xf numFmtId="0" fontId="8" fillId="4" borderId="0" xfId="0" applyFont="1" applyFill="1" applyAlignment="1" applyProtection="1">
      <alignment horizontal="center" vertical="center" wrapText="1"/>
      <protection locked="0"/>
    </xf>
    <xf numFmtId="0" fontId="11" fillId="3" borderId="3"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11" fillId="3" borderId="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12" fillId="3" borderId="4" xfId="0" applyFont="1" applyFill="1" applyBorder="1" applyAlignment="1" applyProtection="1">
      <alignment horizontal="center" vertical="center" wrapText="1"/>
      <protection locked="0"/>
    </xf>
    <xf numFmtId="0" fontId="12" fillId="3" borderId="5" xfId="0" applyFont="1" applyFill="1" applyBorder="1" applyAlignment="1" applyProtection="1">
      <alignment horizontal="center" vertical="center" wrapText="1"/>
      <protection locked="0"/>
    </xf>
    <xf numFmtId="0" fontId="12" fillId="3" borderId="12"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center" vertical="center" wrapText="1"/>
      <protection locked="0"/>
    </xf>
    <xf numFmtId="0" fontId="12" fillId="3" borderId="13" xfId="0" applyFont="1" applyFill="1" applyBorder="1" applyAlignment="1" applyProtection="1">
      <alignment horizontal="center" vertical="center" wrapText="1"/>
      <protection locked="0"/>
    </xf>
    <xf numFmtId="0" fontId="12" fillId="0" borderId="14"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21" xfId="0" applyFont="1" applyBorder="1" applyAlignment="1" applyProtection="1">
      <alignment horizontal="left" vertical="center" wrapText="1"/>
      <protection locked="0"/>
    </xf>
  </cellXfs>
  <cellStyles count="4">
    <cellStyle name="Millares" xfId="1" builtinId="3"/>
    <cellStyle name="Moneda" xfId="3" builtinId="4"/>
    <cellStyle name="Normal" xfId="0" builtinId="0"/>
    <cellStyle name="Porcentaje" xfId="2" builtinId="5"/>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3"/>
  <sheetViews>
    <sheetView showGridLines="0" tabSelected="1" zoomScale="80" zoomScaleNormal="80" zoomScaleSheetLayoutView="80" workbookViewId="0"/>
  </sheetViews>
  <sheetFormatPr baseColWidth="10" defaultColWidth="11.453125" defaultRowHeight="21" outlineLevelRow="1" x14ac:dyDescent="0.5"/>
  <cols>
    <col min="1" max="1" width="86.6328125" style="3" customWidth="1"/>
    <col min="2" max="2" width="27.54296875" style="3" customWidth="1"/>
    <col min="3" max="3" width="23" style="3" customWidth="1"/>
    <col min="4" max="4" width="19.08984375" style="3" customWidth="1"/>
    <col min="5" max="7" width="20.6328125" style="4" customWidth="1"/>
    <col min="8" max="8" width="20.6328125" style="5" customWidth="1"/>
    <col min="9" max="9" width="28.36328125" style="5" customWidth="1"/>
    <col min="10" max="10" width="26.6328125" style="5" customWidth="1"/>
    <col min="11" max="11" width="1.6328125" style="2" customWidth="1"/>
    <col min="12" max="12" width="23.90625" style="70" customWidth="1"/>
    <col min="13" max="13" width="21.54296875" style="70" customWidth="1"/>
    <col min="14" max="14" width="18" style="70" customWidth="1"/>
    <col min="15" max="15" width="19.36328125" style="70" customWidth="1"/>
    <col min="16" max="19" width="11.453125" style="70"/>
    <col min="20" max="16384" width="11.453125" style="6"/>
  </cols>
  <sheetData>
    <row r="1" spans="1:19" x14ac:dyDescent="0.5">
      <c r="A1" s="67"/>
      <c r="B1" s="67"/>
      <c r="C1" s="67"/>
      <c r="D1" s="67"/>
      <c r="E1" s="68"/>
      <c r="F1" s="68"/>
      <c r="G1" s="68"/>
      <c r="H1" s="69"/>
      <c r="I1" s="69"/>
      <c r="J1" s="69"/>
    </row>
    <row r="2" spans="1:19" s="2" customFormat="1" ht="40.5" customHeight="1" x14ac:dyDescent="0.45">
      <c r="A2" s="127" t="s">
        <v>128</v>
      </c>
      <c r="B2" s="127"/>
      <c r="C2" s="127"/>
      <c r="D2" s="127"/>
      <c r="E2" s="127"/>
      <c r="F2" s="127"/>
      <c r="G2" s="127"/>
      <c r="H2" s="127"/>
      <c r="I2" s="127"/>
      <c r="J2" s="127"/>
      <c r="P2" s="71"/>
      <c r="Q2" s="71"/>
      <c r="R2" s="71"/>
      <c r="S2" s="71"/>
    </row>
    <row r="3" spans="1:19" ht="33" customHeight="1" thickBot="1" x14ac:dyDescent="0.55000000000000004">
      <c r="A3" s="67"/>
      <c r="B3" s="67"/>
      <c r="C3" s="67"/>
      <c r="D3" s="67"/>
      <c r="E3" s="68"/>
      <c r="F3" s="68"/>
      <c r="G3" s="68"/>
      <c r="H3" s="69"/>
      <c r="I3" s="69"/>
      <c r="J3" s="69"/>
    </row>
    <row r="4" spans="1:19" ht="44.15" customHeight="1" x14ac:dyDescent="0.45">
      <c r="A4" s="128" t="s">
        <v>28</v>
      </c>
      <c r="B4" s="129"/>
      <c r="C4" s="129"/>
      <c r="D4" s="129"/>
      <c r="E4" s="129"/>
      <c r="F4" s="129"/>
      <c r="G4" s="129"/>
      <c r="H4" s="129"/>
      <c r="I4" s="129"/>
      <c r="J4" s="130"/>
    </row>
    <row r="5" spans="1:19" s="9" customFormat="1" ht="39" customHeight="1" x14ac:dyDescent="0.35">
      <c r="A5" s="7" t="s">
        <v>0</v>
      </c>
      <c r="B5" s="50" t="s">
        <v>34</v>
      </c>
      <c r="C5" s="50" t="s">
        <v>9</v>
      </c>
      <c r="D5" s="49" t="s">
        <v>10</v>
      </c>
      <c r="E5" s="51" t="s">
        <v>5</v>
      </c>
      <c r="F5" s="52">
        <v>2019</v>
      </c>
      <c r="G5" s="52" t="s">
        <v>54</v>
      </c>
      <c r="H5" s="52">
        <v>2020</v>
      </c>
      <c r="I5" s="52">
        <v>2021</v>
      </c>
      <c r="J5" s="8">
        <v>2022</v>
      </c>
      <c r="K5" s="58"/>
      <c r="P5" s="73"/>
      <c r="Q5" s="73"/>
      <c r="R5" s="73"/>
      <c r="S5" s="73"/>
    </row>
    <row r="6" spans="1:19" s="9" customFormat="1" ht="39" customHeight="1" x14ac:dyDescent="0.35">
      <c r="A6" s="108" t="s">
        <v>60</v>
      </c>
      <c r="B6" s="109" t="s">
        <v>35</v>
      </c>
      <c r="C6" s="110">
        <v>0</v>
      </c>
      <c r="D6" s="111">
        <v>678753</v>
      </c>
      <c r="E6" s="110">
        <v>1300000</v>
      </c>
      <c r="F6" s="112">
        <v>40530</v>
      </c>
      <c r="G6" s="112">
        <v>57433</v>
      </c>
      <c r="H6" s="31">
        <v>314870</v>
      </c>
      <c r="I6" s="31">
        <v>629730</v>
      </c>
      <c r="J6" s="32">
        <v>314870</v>
      </c>
      <c r="K6" s="58"/>
      <c r="P6" s="73"/>
      <c r="Q6" s="73"/>
      <c r="R6" s="73"/>
      <c r="S6" s="73"/>
    </row>
    <row r="7" spans="1:19" s="10" customFormat="1" ht="57" customHeight="1" thickBot="1" x14ac:dyDescent="0.55000000000000004">
      <c r="A7" s="108" t="s">
        <v>62</v>
      </c>
      <c r="B7" s="109" t="s">
        <v>35</v>
      </c>
      <c r="C7" s="110">
        <v>0</v>
      </c>
      <c r="D7" s="111">
        <v>678753</v>
      </c>
      <c r="E7" s="110">
        <v>1562000</v>
      </c>
      <c r="F7" s="112">
        <v>40530</v>
      </c>
      <c r="G7" s="112">
        <v>57433</v>
      </c>
      <c r="H7" s="113">
        <v>225714</v>
      </c>
      <c r="I7" s="113">
        <v>803314</v>
      </c>
      <c r="J7" s="114">
        <v>492442</v>
      </c>
      <c r="K7" s="63"/>
      <c r="L7" s="87"/>
      <c r="P7" s="33"/>
      <c r="Q7" s="33"/>
      <c r="R7" s="33"/>
      <c r="S7" s="33"/>
    </row>
    <row r="8" spans="1:19" ht="30" customHeight="1" thickBot="1" x14ac:dyDescent="0.5">
      <c r="A8" s="146"/>
      <c r="B8" s="147"/>
      <c r="C8" s="147"/>
      <c r="D8" s="147"/>
      <c r="E8" s="147"/>
      <c r="F8" s="147"/>
      <c r="G8" s="147"/>
      <c r="H8" s="147"/>
      <c r="I8" s="147"/>
      <c r="J8" s="148"/>
    </row>
    <row r="9" spans="1:19" ht="44.15" customHeight="1" x14ac:dyDescent="0.45">
      <c r="A9" s="134" t="s">
        <v>3</v>
      </c>
      <c r="B9" s="135"/>
      <c r="C9" s="135"/>
      <c r="D9" s="135"/>
      <c r="E9" s="135"/>
      <c r="F9" s="135"/>
      <c r="G9" s="135"/>
      <c r="H9" s="135"/>
      <c r="I9" s="135"/>
      <c r="J9" s="136"/>
      <c r="L9" s="77"/>
      <c r="M9" s="77"/>
      <c r="N9" s="77"/>
      <c r="O9" s="77"/>
      <c r="P9" s="44"/>
    </row>
    <row r="10" spans="1:19" s="11" customFormat="1" ht="39" customHeight="1" x14ac:dyDescent="0.45">
      <c r="A10" s="7" t="s">
        <v>0</v>
      </c>
      <c r="B10" s="50" t="s">
        <v>34</v>
      </c>
      <c r="C10" s="50" t="s">
        <v>9</v>
      </c>
      <c r="D10" s="49" t="s">
        <v>10</v>
      </c>
      <c r="E10" s="51" t="s">
        <v>5</v>
      </c>
      <c r="F10" s="52">
        <v>2019</v>
      </c>
      <c r="G10" s="94" t="s">
        <v>54</v>
      </c>
      <c r="H10" s="52">
        <v>2020</v>
      </c>
      <c r="I10" s="52">
        <v>2021</v>
      </c>
      <c r="J10" s="8">
        <v>2022</v>
      </c>
      <c r="K10" s="59"/>
      <c r="L10" s="39"/>
      <c r="M10" s="39"/>
      <c r="N10" s="39"/>
      <c r="O10" s="44"/>
      <c r="P10" s="78"/>
      <c r="Q10" s="74"/>
      <c r="R10" s="74"/>
      <c r="S10" s="74"/>
    </row>
    <row r="11" spans="1:19" s="14" customFormat="1" ht="57" customHeight="1" x14ac:dyDescent="0.45">
      <c r="A11" s="104" t="s">
        <v>14</v>
      </c>
      <c r="B11" s="105" t="s">
        <v>35</v>
      </c>
      <c r="C11" s="106">
        <v>2500000</v>
      </c>
      <c r="D11" s="107">
        <v>2408481</v>
      </c>
      <c r="E11" s="106">
        <v>2400000</v>
      </c>
      <c r="F11" s="1">
        <v>2360000</v>
      </c>
      <c r="G11" s="102" t="s">
        <v>47</v>
      </c>
      <c r="H11" s="1">
        <v>2240000</v>
      </c>
      <c r="I11" s="12">
        <v>2400000</v>
      </c>
      <c r="J11" s="26">
        <v>2380000</v>
      </c>
      <c r="K11" s="60"/>
      <c r="L11" s="79"/>
      <c r="M11" s="79"/>
      <c r="N11" s="79"/>
      <c r="O11" s="80"/>
      <c r="P11" s="40"/>
      <c r="Q11" s="72"/>
      <c r="R11" s="72"/>
      <c r="S11" s="72"/>
    </row>
    <row r="12" spans="1:19" s="14" customFormat="1" ht="63.75" customHeight="1" x14ac:dyDescent="0.35">
      <c r="A12" s="104" t="s">
        <v>15</v>
      </c>
      <c r="B12" s="105" t="s">
        <v>36</v>
      </c>
      <c r="C12" s="106">
        <v>123218</v>
      </c>
      <c r="D12" s="106">
        <v>123218</v>
      </c>
      <c r="E12" s="106">
        <v>500000</v>
      </c>
      <c r="F12" s="18" t="s">
        <v>43</v>
      </c>
      <c r="G12" s="103" t="s">
        <v>48</v>
      </c>
      <c r="H12" s="12">
        <v>130000</v>
      </c>
      <c r="I12" s="12">
        <v>130000</v>
      </c>
      <c r="J12" s="13">
        <v>87338</v>
      </c>
      <c r="K12" s="60"/>
      <c r="L12" s="79"/>
      <c r="M12" s="79"/>
      <c r="N12" s="79"/>
      <c r="O12" s="81"/>
      <c r="P12" s="40"/>
      <c r="Q12" s="72"/>
      <c r="R12" s="72"/>
      <c r="S12" s="72"/>
    </row>
    <row r="13" spans="1:19" s="14" customFormat="1" ht="45" customHeight="1" x14ac:dyDescent="0.35">
      <c r="A13" s="46" t="s">
        <v>42</v>
      </c>
      <c r="B13" s="65" t="s">
        <v>37</v>
      </c>
      <c r="C13" s="25">
        <v>444610</v>
      </c>
      <c r="D13" s="24" t="s">
        <v>12</v>
      </c>
      <c r="E13" s="25">
        <v>677000</v>
      </c>
      <c r="F13" s="24" t="s">
        <v>45</v>
      </c>
      <c r="G13" s="103" t="s">
        <v>49</v>
      </c>
      <c r="H13" s="76">
        <v>625000</v>
      </c>
      <c r="I13" s="17">
        <v>677000</v>
      </c>
      <c r="J13" s="26">
        <v>677000</v>
      </c>
      <c r="K13" s="60"/>
      <c r="L13" s="79"/>
      <c r="M13" s="79"/>
      <c r="N13" s="79"/>
      <c r="O13" s="81"/>
      <c r="P13" s="40"/>
      <c r="Q13" s="72"/>
      <c r="R13" s="72"/>
      <c r="S13" s="72"/>
    </row>
    <row r="14" spans="1:19" s="14" customFormat="1" ht="45" customHeight="1" x14ac:dyDescent="0.35">
      <c r="A14" s="46" t="s">
        <v>6</v>
      </c>
      <c r="B14" s="65" t="s">
        <v>37</v>
      </c>
      <c r="C14" s="25">
        <v>3197689</v>
      </c>
      <c r="D14" s="24">
        <v>3197689</v>
      </c>
      <c r="E14" s="25">
        <v>3200000</v>
      </c>
      <c r="F14" s="25">
        <v>3200000</v>
      </c>
      <c r="G14" s="102" t="s">
        <v>50</v>
      </c>
      <c r="H14" s="27">
        <v>3100000</v>
      </c>
      <c r="I14" s="27">
        <v>3300000</v>
      </c>
      <c r="J14" s="28">
        <v>3280000</v>
      </c>
      <c r="K14" s="60"/>
      <c r="L14" s="79"/>
      <c r="M14" s="82"/>
      <c r="N14" s="79"/>
      <c r="O14" s="81"/>
      <c r="P14" s="40"/>
      <c r="Q14" s="72"/>
      <c r="R14" s="72"/>
      <c r="S14" s="72"/>
    </row>
    <row r="15" spans="1:19" s="14" customFormat="1" ht="45" customHeight="1" x14ac:dyDescent="0.35">
      <c r="A15" s="46" t="s">
        <v>2</v>
      </c>
      <c r="B15" s="65" t="s">
        <v>37</v>
      </c>
      <c r="C15" s="25">
        <v>738951</v>
      </c>
      <c r="D15" s="24">
        <v>738951</v>
      </c>
      <c r="E15" s="25">
        <v>620000</v>
      </c>
      <c r="F15" s="25">
        <v>620000</v>
      </c>
      <c r="G15" s="102" t="s">
        <v>51</v>
      </c>
      <c r="H15" s="17">
        <v>650000</v>
      </c>
      <c r="I15" s="17">
        <v>650000</v>
      </c>
      <c r="J15" s="26">
        <v>630000</v>
      </c>
      <c r="K15" s="60"/>
      <c r="L15" s="79"/>
      <c r="M15" s="79"/>
      <c r="N15" s="79"/>
      <c r="O15" s="81"/>
      <c r="P15" s="40"/>
      <c r="Q15" s="72"/>
      <c r="R15" s="72"/>
      <c r="S15" s="72"/>
    </row>
    <row r="16" spans="1:19" ht="42.75" customHeight="1" thickBot="1" x14ac:dyDescent="0.5">
      <c r="A16" s="152" t="s">
        <v>44</v>
      </c>
      <c r="B16" s="153"/>
      <c r="C16" s="153"/>
      <c r="D16" s="153"/>
      <c r="E16" s="153"/>
      <c r="F16" s="153"/>
      <c r="G16" s="153"/>
      <c r="H16" s="153"/>
      <c r="I16" s="153"/>
      <c r="J16" s="154"/>
      <c r="L16" s="82"/>
      <c r="M16" s="79"/>
      <c r="N16" s="79"/>
      <c r="O16" s="81"/>
      <c r="P16" s="44"/>
    </row>
    <row r="17" spans="1:19" ht="44.15" customHeight="1" x14ac:dyDescent="0.45">
      <c r="A17" s="134" t="s">
        <v>29</v>
      </c>
      <c r="B17" s="135"/>
      <c r="C17" s="135"/>
      <c r="D17" s="135"/>
      <c r="E17" s="135"/>
      <c r="F17" s="135"/>
      <c r="G17" s="135"/>
      <c r="H17" s="135"/>
      <c r="I17" s="135"/>
      <c r="J17" s="136"/>
      <c r="L17" s="44"/>
      <c r="M17" s="44"/>
      <c r="N17" s="44"/>
      <c r="O17" s="44"/>
      <c r="P17" s="44"/>
    </row>
    <row r="18" spans="1:19" s="11" customFormat="1" ht="39" customHeight="1" x14ac:dyDescent="0.35">
      <c r="A18" s="7" t="s">
        <v>0</v>
      </c>
      <c r="B18" s="50" t="s">
        <v>34</v>
      </c>
      <c r="C18" s="50" t="s">
        <v>9</v>
      </c>
      <c r="D18" s="49" t="s">
        <v>10</v>
      </c>
      <c r="E18" s="51" t="s">
        <v>5</v>
      </c>
      <c r="F18" s="52">
        <v>2019</v>
      </c>
      <c r="G18" s="94" t="s">
        <v>54</v>
      </c>
      <c r="H18" s="52">
        <v>2020</v>
      </c>
      <c r="I18" s="52">
        <v>2021</v>
      </c>
      <c r="J18" s="8">
        <v>2022</v>
      </c>
      <c r="K18" s="59"/>
      <c r="L18" s="78"/>
      <c r="M18" s="78"/>
      <c r="N18" s="78"/>
      <c r="O18" s="78"/>
      <c r="P18" s="78"/>
      <c r="Q18" s="74"/>
      <c r="R18" s="74"/>
      <c r="S18" s="74"/>
    </row>
    <row r="19" spans="1:19" s="10" customFormat="1" ht="45" customHeight="1" x14ac:dyDescent="0.5">
      <c r="A19" s="34" t="s">
        <v>27</v>
      </c>
      <c r="B19" s="97" t="s">
        <v>38</v>
      </c>
      <c r="C19" s="38">
        <v>76977</v>
      </c>
      <c r="D19" s="38" t="s">
        <v>12</v>
      </c>
      <c r="E19" s="98">
        <f>SUM(E20:E23)</f>
        <v>225064</v>
      </c>
      <c r="F19" s="25">
        <f>SUM(F20:F23)</f>
        <v>69628</v>
      </c>
      <c r="G19" s="99">
        <v>69628</v>
      </c>
      <c r="H19" s="25">
        <f>+H20+H21+H22+H23</f>
        <v>36464</v>
      </c>
      <c r="I19" s="25">
        <f>SUM(I20:I23)</f>
        <v>89172</v>
      </c>
      <c r="J19" s="32">
        <f>SUM(J20:J23)</f>
        <v>29800</v>
      </c>
      <c r="K19" s="61"/>
      <c r="L19" s="83"/>
      <c r="M19" s="83"/>
      <c r="N19" s="83"/>
      <c r="O19" s="83"/>
      <c r="P19" s="83"/>
      <c r="Q19" s="33"/>
      <c r="R19" s="33"/>
      <c r="S19" s="33"/>
    </row>
    <row r="20" spans="1:19" s="10" customFormat="1" ht="45" customHeight="1" x14ac:dyDescent="0.5">
      <c r="A20" s="34" t="s">
        <v>26</v>
      </c>
      <c r="B20" s="65" t="s">
        <v>37</v>
      </c>
      <c r="C20" s="36" t="s">
        <v>12</v>
      </c>
      <c r="D20" s="36" t="s">
        <v>12</v>
      </c>
      <c r="E20" s="30">
        <f>+G20+H20+I20+J20</f>
        <v>84202</v>
      </c>
      <c r="F20" s="30">
        <v>36110</v>
      </c>
      <c r="G20" s="95">
        <v>36110</v>
      </c>
      <c r="H20" s="31">
        <v>11920</v>
      </c>
      <c r="I20" s="31">
        <v>36172</v>
      </c>
      <c r="J20" s="32">
        <v>0</v>
      </c>
      <c r="K20" s="61"/>
      <c r="L20" s="83"/>
      <c r="M20" s="83"/>
      <c r="N20" s="83"/>
      <c r="O20" s="83"/>
      <c r="P20" s="83"/>
      <c r="Q20" s="33"/>
      <c r="R20" s="33"/>
      <c r="S20" s="33"/>
    </row>
    <row r="21" spans="1:19" s="10" customFormat="1" ht="45" customHeight="1" x14ac:dyDescent="0.5">
      <c r="A21" s="37" t="s">
        <v>16</v>
      </c>
      <c r="B21" s="65" t="s">
        <v>37</v>
      </c>
      <c r="C21" s="36">
        <v>388903</v>
      </c>
      <c r="D21" s="36">
        <v>388903</v>
      </c>
      <c r="E21" s="30">
        <f t="shared" ref="E21:E23" si="0">+G21+H21+I21+J21</f>
        <v>57500</v>
      </c>
      <c r="F21" s="98">
        <v>9500</v>
      </c>
      <c r="G21" s="99">
        <v>9500</v>
      </c>
      <c r="H21" s="38">
        <v>0</v>
      </c>
      <c r="I21" s="38">
        <v>27500</v>
      </c>
      <c r="J21" s="90">
        <v>20500</v>
      </c>
      <c r="K21" s="62"/>
      <c r="L21" s="83"/>
      <c r="M21" s="83"/>
      <c r="N21" s="83"/>
      <c r="O21" s="83"/>
      <c r="P21" s="83"/>
      <c r="Q21" s="33"/>
      <c r="R21" s="33"/>
      <c r="S21" s="33"/>
    </row>
    <row r="22" spans="1:19" s="10" customFormat="1" ht="45" customHeight="1" outlineLevel="1" x14ac:dyDescent="0.5">
      <c r="A22" s="37" t="s">
        <v>17</v>
      </c>
      <c r="B22" s="65" t="s">
        <v>37</v>
      </c>
      <c r="C22" s="36">
        <v>30726</v>
      </c>
      <c r="D22" s="36">
        <v>30726</v>
      </c>
      <c r="E22" s="30">
        <f>+G22+H22+I22+J22</f>
        <v>40000</v>
      </c>
      <c r="F22" s="98">
        <v>10000</v>
      </c>
      <c r="G22" s="99">
        <v>10000</v>
      </c>
      <c r="H22" s="91">
        <v>13800</v>
      </c>
      <c r="I22" s="91">
        <v>16200</v>
      </c>
      <c r="J22" s="92">
        <v>0</v>
      </c>
      <c r="K22" s="62"/>
      <c r="L22" s="33"/>
      <c r="M22" s="33"/>
      <c r="N22" s="33"/>
      <c r="O22" s="33"/>
      <c r="P22" s="33"/>
      <c r="Q22" s="33"/>
      <c r="R22" s="33"/>
      <c r="S22" s="33"/>
    </row>
    <row r="23" spans="1:19" s="10" customFormat="1" ht="45" customHeight="1" outlineLevel="1" x14ac:dyDescent="0.5">
      <c r="A23" s="37" t="s">
        <v>18</v>
      </c>
      <c r="B23" s="65" t="s">
        <v>37</v>
      </c>
      <c r="C23" s="36" t="s">
        <v>12</v>
      </c>
      <c r="D23" s="36" t="s">
        <v>12</v>
      </c>
      <c r="E23" s="30">
        <f t="shared" si="0"/>
        <v>43362</v>
      </c>
      <c r="F23" s="98">
        <v>14018</v>
      </c>
      <c r="G23" s="99">
        <v>14018</v>
      </c>
      <c r="H23" s="38">
        <v>10744</v>
      </c>
      <c r="I23" s="38">
        <v>9300</v>
      </c>
      <c r="J23" s="90">
        <v>9300</v>
      </c>
      <c r="K23" s="62"/>
      <c r="L23" s="33"/>
      <c r="M23" s="33"/>
      <c r="N23" s="33"/>
      <c r="O23" s="33"/>
      <c r="P23" s="33"/>
      <c r="Q23" s="33"/>
      <c r="R23" s="33"/>
      <c r="S23" s="33"/>
    </row>
    <row r="24" spans="1:19" s="10" customFormat="1" ht="74.25" customHeight="1" thickBot="1" x14ac:dyDescent="0.55000000000000004">
      <c r="A24" s="15" t="s">
        <v>19</v>
      </c>
      <c r="B24" s="65" t="s">
        <v>37</v>
      </c>
      <c r="C24" s="18" t="s">
        <v>12</v>
      </c>
      <c r="D24" s="18" t="s">
        <v>12</v>
      </c>
      <c r="E24" s="25" t="s">
        <v>39</v>
      </c>
      <c r="F24" s="25" t="s">
        <v>31</v>
      </c>
      <c r="G24" s="99" t="s">
        <v>31</v>
      </c>
      <c r="H24" s="25"/>
      <c r="I24" s="25"/>
      <c r="J24" s="100"/>
      <c r="K24" s="62"/>
      <c r="L24" s="33"/>
      <c r="M24" s="33"/>
      <c r="N24" s="33"/>
      <c r="O24" s="33"/>
      <c r="P24" s="33"/>
      <c r="Q24" s="33"/>
      <c r="R24" s="33"/>
      <c r="S24" s="33"/>
    </row>
    <row r="25" spans="1:19" ht="30" customHeight="1" thickBot="1" x14ac:dyDescent="0.5">
      <c r="A25" s="146"/>
      <c r="B25" s="147"/>
      <c r="C25" s="147"/>
      <c r="D25" s="147"/>
      <c r="E25" s="147"/>
      <c r="F25" s="147"/>
      <c r="G25" s="147"/>
      <c r="H25" s="147"/>
      <c r="I25" s="147"/>
      <c r="J25" s="148"/>
    </row>
    <row r="26" spans="1:19" ht="44.15" customHeight="1" x14ac:dyDescent="0.45">
      <c r="A26" s="134" t="s">
        <v>13</v>
      </c>
      <c r="B26" s="135"/>
      <c r="C26" s="135"/>
      <c r="D26" s="135"/>
      <c r="E26" s="135"/>
      <c r="F26" s="135"/>
      <c r="G26" s="135"/>
      <c r="H26" s="135"/>
      <c r="I26" s="135"/>
      <c r="J26" s="136"/>
    </row>
    <row r="27" spans="1:19" s="11" customFormat="1" ht="52.5" customHeight="1" x14ac:dyDescent="0.35">
      <c r="A27" s="7" t="s">
        <v>0</v>
      </c>
      <c r="B27" s="50" t="s">
        <v>34</v>
      </c>
      <c r="C27" s="50" t="s">
        <v>9</v>
      </c>
      <c r="D27" s="49" t="s">
        <v>10</v>
      </c>
      <c r="E27" s="51" t="s">
        <v>5</v>
      </c>
      <c r="F27" s="52">
        <v>2019</v>
      </c>
      <c r="G27" s="94" t="s">
        <v>54</v>
      </c>
      <c r="H27" s="52">
        <v>2020</v>
      </c>
      <c r="I27" s="52">
        <v>2021</v>
      </c>
      <c r="J27" s="8">
        <v>2022</v>
      </c>
      <c r="K27" s="59"/>
      <c r="L27" s="74"/>
      <c r="M27" s="74"/>
      <c r="N27" s="74"/>
      <c r="O27" s="74"/>
      <c r="P27" s="74"/>
      <c r="Q27" s="74"/>
      <c r="R27" s="74"/>
      <c r="S27" s="74"/>
    </row>
    <row r="28" spans="1:19" s="14" customFormat="1" ht="45" customHeight="1" x14ac:dyDescent="0.35">
      <c r="A28" s="30" t="s">
        <v>20</v>
      </c>
      <c r="B28" s="65" t="s">
        <v>40</v>
      </c>
      <c r="C28" s="30">
        <v>8792</v>
      </c>
      <c r="D28" s="30">
        <v>8792</v>
      </c>
      <c r="E28" s="30">
        <v>325000</v>
      </c>
      <c r="F28" s="25">
        <f>F29+F30+F31</f>
        <v>80525</v>
      </c>
      <c r="G28" s="99">
        <f>G29+G30+G31</f>
        <v>102748</v>
      </c>
      <c r="H28" s="25">
        <f>H29+H30+H31</f>
        <v>66964</v>
      </c>
      <c r="I28" s="25">
        <f>I29+I30+I31</f>
        <v>86339</v>
      </c>
      <c r="J28" s="25">
        <f>J29+J30+J31</f>
        <v>91172</v>
      </c>
      <c r="K28" s="60"/>
      <c r="L28" s="39"/>
      <c r="M28" s="39"/>
      <c r="N28" s="39"/>
      <c r="O28" s="40"/>
      <c r="P28" s="40"/>
      <c r="Q28" s="72"/>
      <c r="R28" s="72"/>
      <c r="S28" s="72"/>
    </row>
    <row r="29" spans="1:19" s="14" customFormat="1" ht="45" customHeight="1" x14ac:dyDescent="0.35">
      <c r="A29" s="30" t="s">
        <v>53</v>
      </c>
      <c r="B29" s="65" t="s">
        <v>36</v>
      </c>
      <c r="C29" s="30">
        <v>8792</v>
      </c>
      <c r="D29" s="30">
        <v>1437</v>
      </c>
      <c r="E29" s="30">
        <v>128000</v>
      </c>
      <c r="F29" s="30">
        <v>23000</v>
      </c>
      <c r="G29" s="95">
        <v>7424</v>
      </c>
      <c r="H29" s="31">
        <v>30000</v>
      </c>
      <c r="I29" s="31">
        <v>35000</v>
      </c>
      <c r="J29" s="32">
        <v>40000</v>
      </c>
      <c r="K29" s="88"/>
      <c r="L29" s="79"/>
      <c r="M29" s="84"/>
      <c r="N29" s="79"/>
      <c r="O29" s="81"/>
      <c r="P29" s="40"/>
      <c r="Q29" s="72"/>
      <c r="R29" s="72"/>
      <c r="S29" s="72"/>
    </row>
    <row r="30" spans="1:19" s="14" customFormat="1" ht="45" customHeight="1" x14ac:dyDescent="0.35">
      <c r="A30" s="30" t="s">
        <v>25</v>
      </c>
      <c r="B30" s="65" t="s">
        <v>36</v>
      </c>
      <c r="C30" s="30">
        <v>47035</v>
      </c>
      <c r="D30" s="30" t="s">
        <v>12</v>
      </c>
      <c r="E30" s="30">
        <v>119412</v>
      </c>
      <c r="F30" s="30">
        <v>25920</v>
      </c>
      <c r="G30" s="95">
        <v>15307</v>
      </c>
      <c r="H30" s="86">
        <v>21160</v>
      </c>
      <c r="I30" s="86">
        <v>36160</v>
      </c>
      <c r="J30" s="89">
        <v>36172</v>
      </c>
      <c r="K30"/>
      <c r="L30"/>
      <c r="M30"/>
      <c r="N30" s="40"/>
      <c r="O30" s="40"/>
      <c r="P30" s="40"/>
      <c r="Q30" s="72"/>
      <c r="R30" s="72"/>
      <c r="S30" s="72"/>
    </row>
    <row r="31" spans="1:19" s="14" customFormat="1" ht="45" customHeight="1" x14ac:dyDescent="0.35">
      <c r="A31" s="30" t="s">
        <v>1</v>
      </c>
      <c r="B31" s="65" t="s">
        <v>36</v>
      </c>
      <c r="C31" s="30" t="s">
        <v>12</v>
      </c>
      <c r="D31" s="30" t="s">
        <v>12</v>
      </c>
      <c r="E31" s="30">
        <v>77588</v>
      </c>
      <c r="F31" s="30">
        <v>31605</v>
      </c>
      <c r="G31" s="95">
        <v>80017</v>
      </c>
      <c r="H31" s="31">
        <v>15804</v>
      </c>
      <c r="I31" s="31">
        <v>15179</v>
      </c>
      <c r="J31" s="32">
        <v>15000</v>
      </c>
      <c r="K31" s="60"/>
      <c r="L31" s="72"/>
      <c r="M31" s="72"/>
      <c r="N31" s="72"/>
      <c r="O31" s="72"/>
      <c r="P31" s="72"/>
      <c r="Q31" s="72"/>
      <c r="R31" s="72"/>
      <c r="S31" s="72"/>
    </row>
    <row r="32" spans="1:19" s="14" customFormat="1" ht="45" customHeight="1" thickBot="1" x14ac:dyDescent="0.4">
      <c r="A32" s="47" t="s">
        <v>41</v>
      </c>
      <c r="B32" s="65" t="s">
        <v>37</v>
      </c>
      <c r="C32" s="19">
        <v>1691</v>
      </c>
      <c r="D32" s="19">
        <v>1691</v>
      </c>
      <c r="E32" s="30">
        <v>1010</v>
      </c>
      <c r="F32" s="30">
        <v>1010</v>
      </c>
      <c r="G32" s="101">
        <v>210</v>
      </c>
      <c r="H32" s="45">
        <v>459</v>
      </c>
      <c r="I32" s="31" t="s">
        <v>59</v>
      </c>
      <c r="J32" s="31" t="s">
        <v>59</v>
      </c>
      <c r="K32" s="60"/>
      <c r="L32" s="60"/>
      <c r="M32" s="60"/>
      <c r="N32" s="40"/>
      <c r="O32" s="40"/>
      <c r="P32" s="72"/>
      <c r="Q32" s="72"/>
      <c r="R32" s="72"/>
      <c r="S32" s="72"/>
    </row>
    <row r="33" spans="1:19" ht="45.75" customHeight="1" thickBot="1" x14ac:dyDescent="0.5">
      <c r="A33" s="143" t="s">
        <v>33</v>
      </c>
      <c r="B33" s="144"/>
      <c r="C33" s="144"/>
      <c r="D33" s="144"/>
      <c r="E33" s="144"/>
      <c r="F33" s="144"/>
      <c r="G33" s="144"/>
      <c r="H33" s="144"/>
      <c r="I33" s="144"/>
      <c r="J33" s="145"/>
      <c r="L33" s="42"/>
      <c r="M33" s="41"/>
      <c r="N33" s="43"/>
      <c r="O33" s="44"/>
    </row>
    <row r="34" spans="1:19" ht="44.15" customHeight="1" x14ac:dyDescent="0.45">
      <c r="A34" s="134" t="s">
        <v>4</v>
      </c>
      <c r="B34" s="135"/>
      <c r="C34" s="135"/>
      <c r="D34" s="135"/>
      <c r="E34" s="135"/>
      <c r="F34" s="135"/>
      <c r="G34" s="135"/>
      <c r="H34" s="135"/>
      <c r="I34" s="135"/>
      <c r="J34" s="136"/>
      <c r="L34" s="44"/>
      <c r="M34" s="44"/>
      <c r="N34" s="44"/>
      <c r="O34" s="44"/>
    </row>
    <row r="35" spans="1:19" s="11" customFormat="1" ht="60.75" customHeight="1" x14ac:dyDescent="0.35">
      <c r="A35" s="7" t="s">
        <v>0</v>
      </c>
      <c r="B35" s="50" t="s">
        <v>34</v>
      </c>
      <c r="C35" s="50" t="s">
        <v>9</v>
      </c>
      <c r="D35" s="49" t="s">
        <v>10</v>
      </c>
      <c r="E35" s="51" t="s">
        <v>5</v>
      </c>
      <c r="F35" s="52">
        <v>2019</v>
      </c>
      <c r="G35" s="94" t="s">
        <v>54</v>
      </c>
      <c r="H35" s="52">
        <v>2020</v>
      </c>
      <c r="I35" s="52" t="s">
        <v>61</v>
      </c>
      <c r="J35" s="8">
        <v>2022</v>
      </c>
      <c r="K35" s="59"/>
      <c r="L35" s="74"/>
      <c r="M35" s="74"/>
      <c r="N35" s="74"/>
      <c r="O35" s="74"/>
      <c r="P35" s="74"/>
      <c r="Q35" s="74"/>
      <c r="R35" s="74"/>
      <c r="S35" s="74"/>
    </row>
    <row r="36" spans="1:19" s="33" customFormat="1" ht="64.75" customHeight="1" x14ac:dyDescent="0.5">
      <c r="A36" s="34" t="s">
        <v>57</v>
      </c>
      <c r="B36" s="65" t="s">
        <v>37</v>
      </c>
      <c r="C36" s="38" t="s">
        <v>12</v>
      </c>
      <c r="D36" s="38" t="s">
        <v>12</v>
      </c>
      <c r="E36" s="30">
        <v>1300000</v>
      </c>
      <c r="F36" s="30">
        <v>40530</v>
      </c>
      <c r="G36" s="95">
        <v>33909</v>
      </c>
      <c r="H36" s="31">
        <v>314870</v>
      </c>
      <c r="I36" s="31">
        <v>629730</v>
      </c>
      <c r="J36" s="32">
        <v>314870</v>
      </c>
      <c r="K36" s="63"/>
    </row>
    <row r="37" spans="1:19" s="33" customFormat="1" ht="45" customHeight="1" x14ac:dyDescent="0.5">
      <c r="A37" s="34" t="s">
        <v>56</v>
      </c>
      <c r="B37" s="65" t="s">
        <v>37</v>
      </c>
      <c r="C37" s="38" t="s">
        <v>12</v>
      </c>
      <c r="D37" s="38" t="s">
        <v>12</v>
      </c>
      <c r="E37" s="30">
        <v>1562000</v>
      </c>
      <c r="F37" s="30">
        <v>40530</v>
      </c>
      <c r="G37" s="95">
        <v>33909</v>
      </c>
      <c r="H37" s="31">
        <v>225714</v>
      </c>
      <c r="I37" s="31">
        <v>803314</v>
      </c>
      <c r="J37" s="32">
        <v>492442</v>
      </c>
      <c r="K37" s="63"/>
    </row>
    <row r="38" spans="1:19" s="33" customFormat="1" ht="70.75" customHeight="1" x14ac:dyDescent="0.5">
      <c r="A38" s="34" t="s">
        <v>55</v>
      </c>
      <c r="B38" s="65" t="s">
        <v>37</v>
      </c>
      <c r="C38" s="38" t="s">
        <v>12</v>
      </c>
      <c r="D38" s="38" t="s">
        <v>12</v>
      </c>
      <c r="E38" s="30">
        <v>1562000</v>
      </c>
      <c r="F38" s="30">
        <v>20294</v>
      </c>
      <c r="G38" s="95">
        <v>12890</v>
      </c>
      <c r="H38" s="31">
        <v>225714</v>
      </c>
      <c r="I38" s="31">
        <v>803314</v>
      </c>
      <c r="J38" s="31">
        <v>512678</v>
      </c>
      <c r="K38" s="93"/>
    </row>
    <row r="39" spans="1:19" s="33" customFormat="1" ht="45" customHeight="1" x14ac:dyDescent="0.5">
      <c r="A39" s="34" t="s">
        <v>23</v>
      </c>
      <c r="B39" s="65" t="s">
        <v>37</v>
      </c>
      <c r="C39" s="38" t="s">
        <v>11</v>
      </c>
      <c r="D39" s="38" t="s">
        <v>11</v>
      </c>
      <c r="E39" s="30">
        <v>1</v>
      </c>
      <c r="F39" s="30"/>
      <c r="G39" s="95">
        <v>1</v>
      </c>
      <c r="H39" s="85" t="s">
        <v>52</v>
      </c>
      <c r="I39" s="85" t="s">
        <v>52</v>
      </c>
      <c r="J39" s="85" t="s">
        <v>52</v>
      </c>
      <c r="K39" s="63"/>
    </row>
    <row r="40" spans="1:19" s="33" customFormat="1" ht="64.5" customHeight="1" thickBot="1" x14ac:dyDescent="0.55000000000000004">
      <c r="A40" s="35" t="s">
        <v>24</v>
      </c>
      <c r="B40" s="65" t="s">
        <v>37</v>
      </c>
      <c r="C40" s="38">
        <v>21</v>
      </c>
      <c r="D40" s="38" t="s">
        <v>12</v>
      </c>
      <c r="E40" s="48">
        <v>130</v>
      </c>
      <c r="F40" s="30">
        <f>10+10</f>
        <v>20</v>
      </c>
      <c r="G40" s="95">
        <v>20</v>
      </c>
      <c r="H40" s="31">
        <v>50</v>
      </c>
      <c r="I40" s="31">
        <v>50</v>
      </c>
      <c r="J40" s="32">
        <v>10</v>
      </c>
      <c r="K40" s="63"/>
    </row>
    <row r="41" spans="1:19" ht="30" customHeight="1" thickBot="1" x14ac:dyDescent="0.5">
      <c r="A41" s="146"/>
      <c r="B41" s="147"/>
      <c r="C41" s="147"/>
      <c r="D41" s="147"/>
      <c r="E41" s="147"/>
      <c r="F41" s="147"/>
      <c r="G41" s="147"/>
      <c r="H41" s="147"/>
      <c r="I41" s="147"/>
      <c r="J41" s="148"/>
    </row>
    <row r="42" spans="1:19" ht="44.15" customHeight="1" x14ac:dyDescent="0.45">
      <c r="A42" s="137" t="s">
        <v>30</v>
      </c>
      <c r="B42" s="138"/>
      <c r="C42" s="138"/>
      <c r="D42" s="138"/>
      <c r="E42" s="138"/>
      <c r="F42" s="138"/>
      <c r="G42" s="138"/>
      <c r="H42" s="138"/>
      <c r="I42" s="138"/>
      <c r="J42" s="139"/>
    </row>
    <row r="43" spans="1:19" s="11" customFormat="1" ht="46.5" customHeight="1" x14ac:dyDescent="0.35">
      <c r="A43" s="7" t="s">
        <v>0</v>
      </c>
      <c r="B43" s="50" t="s">
        <v>34</v>
      </c>
      <c r="C43" s="50" t="s">
        <v>9</v>
      </c>
      <c r="D43" s="49" t="s">
        <v>10</v>
      </c>
      <c r="E43" s="51" t="s">
        <v>5</v>
      </c>
      <c r="F43" s="52">
        <v>2019</v>
      </c>
      <c r="G43" s="94" t="s">
        <v>54</v>
      </c>
      <c r="H43" s="52">
        <v>2020</v>
      </c>
      <c r="I43" s="52">
        <v>2021</v>
      </c>
      <c r="J43" s="8">
        <v>2022</v>
      </c>
      <c r="K43" s="59"/>
      <c r="L43" s="74"/>
      <c r="M43" s="74"/>
      <c r="N43" s="74"/>
      <c r="O43" s="74"/>
      <c r="P43" s="74"/>
      <c r="Q43" s="74"/>
      <c r="R43" s="74"/>
      <c r="S43" s="74"/>
    </row>
    <row r="44" spans="1:19" s="20" customFormat="1" ht="45" customHeight="1" x14ac:dyDescent="0.4">
      <c r="A44" s="16" t="s">
        <v>22</v>
      </c>
      <c r="B44" s="65" t="s">
        <v>37</v>
      </c>
      <c r="C44" s="18" t="s">
        <v>12</v>
      </c>
      <c r="D44" s="24" t="s">
        <v>11</v>
      </c>
      <c r="E44" s="30">
        <v>20</v>
      </c>
      <c r="F44" s="30">
        <v>11</v>
      </c>
      <c r="G44" s="95">
        <v>11</v>
      </c>
      <c r="H44" s="31">
        <v>3</v>
      </c>
      <c r="I44" s="31">
        <v>3</v>
      </c>
      <c r="J44" s="32">
        <v>3</v>
      </c>
      <c r="K44" s="64"/>
      <c r="L44" s="75"/>
      <c r="M44" s="75"/>
      <c r="N44" s="75"/>
      <c r="O44" s="75"/>
      <c r="P44" s="75"/>
      <c r="Q44" s="75"/>
      <c r="R44" s="75"/>
      <c r="S44" s="75"/>
    </row>
    <row r="45" spans="1:19" s="20" customFormat="1" ht="45" customHeight="1" thickBot="1" x14ac:dyDescent="0.45">
      <c r="A45" s="21" t="s">
        <v>21</v>
      </c>
      <c r="B45" s="65" t="s">
        <v>37</v>
      </c>
      <c r="C45" s="18" t="s">
        <v>12</v>
      </c>
      <c r="D45" s="24" t="s">
        <v>11</v>
      </c>
      <c r="E45" s="30">
        <v>30</v>
      </c>
      <c r="F45" s="30">
        <v>3</v>
      </c>
      <c r="G45" s="95">
        <v>3</v>
      </c>
      <c r="H45" s="31">
        <v>12</v>
      </c>
      <c r="I45" s="31">
        <v>7</v>
      </c>
      <c r="J45" s="32">
        <v>8</v>
      </c>
      <c r="K45" s="64"/>
      <c r="L45" s="75"/>
      <c r="M45" s="75"/>
      <c r="N45" s="75"/>
      <c r="O45" s="75"/>
      <c r="P45" s="75"/>
      <c r="Q45" s="75"/>
      <c r="R45" s="75"/>
      <c r="S45" s="75"/>
    </row>
    <row r="46" spans="1:19" ht="30" customHeight="1" x14ac:dyDescent="0.45">
      <c r="A46" s="149"/>
      <c r="B46" s="150"/>
      <c r="C46" s="150"/>
      <c r="D46" s="150"/>
      <c r="E46" s="150"/>
      <c r="F46" s="150"/>
      <c r="G46" s="150"/>
      <c r="H46" s="150"/>
      <c r="I46" s="150"/>
      <c r="J46" s="151"/>
    </row>
    <row r="47" spans="1:19" ht="44.15" customHeight="1" x14ac:dyDescent="0.45">
      <c r="A47" s="140" t="s">
        <v>8</v>
      </c>
      <c r="B47" s="141"/>
      <c r="C47" s="141"/>
      <c r="D47" s="141"/>
      <c r="E47" s="141"/>
      <c r="F47" s="141"/>
      <c r="G47" s="141"/>
      <c r="H47" s="141"/>
      <c r="I47" s="141"/>
      <c r="J47" s="142"/>
    </row>
    <row r="48" spans="1:19" s="11" customFormat="1" ht="48.75" customHeight="1" x14ac:dyDescent="0.35">
      <c r="A48" s="7" t="s">
        <v>0</v>
      </c>
      <c r="B48" s="50" t="s">
        <v>34</v>
      </c>
      <c r="C48" s="50" t="s">
        <v>9</v>
      </c>
      <c r="D48" s="49" t="s">
        <v>10</v>
      </c>
      <c r="E48" s="51" t="s">
        <v>5</v>
      </c>
      <c r="F48" s="52">
        <v>2019</v>
      </c>
      <c r="G48" s="94" t="s">
        <v>54</v>
      </c>
      <c r="H48" s="52">
        <v>2020</v>
      </c>
      <c r="I48" s="52">
        <v>2021</v>
      </c>
      <c r="J48" s="8">
        <v>2022</v>
      </c>
      <c r="K48" s="59"/>
      <c r="L48" s="74"/>
      <c r="M48" s="74"/>
      <c r="N48" s="74"/>
      <c r="O48" s="74"/>
      <c r="P48" s="74"/>
      <c r="Q48" s="74"/>
      <c r="R48" s="74"/>
      <c r="S48" s="74"/>
    </row>
    <row r="49" spans="1:19" s="20" customFormat="1" ht="106.75" customHeight="1" thickBot="1" x14ac:dyDescent="0.45">
      <c r="A49" s="53" t="s">
        <v>7</v>
      </c>
      <c r="B49" s="65" t="s">
        <v>37</v>
      </c>
      <c r="C49" s="54" t="s">
        <v>32</v>
      </c>
      <c r="D49" s="55" t="s">
        <v>11</v>
      </c>
      <c r="E49" s="66">
        <v>90</v>
      </c>
      <c r="F49" s="66">
        <v>78</v>
      </c>
      <c r="G49" s="96" t="s">
        <v>58</v>
      </c>
      <c r="H49" s="66">
        <v>84</v>
      </c>
      <c r="I49" s="66">
        <v>87</v>
      </c>
      <c r="J49" s="66">
        <v>90</v>
      </c>
      <c r="K49" s="64"/>
      <c r="L49" s="75"/>
      <c r="M49" s="75"/>
      <c r="N49" s="75"/>
      <c r="O49" s="75"/>
      <c r="P49" s="75"/>
      <c r="Q49" s="75"/>
      <c r="R49" s="75"/>
      <c r="S49" s="75"/>
    </row>
    <row r="50" spans="1:19" ht="40.5" customHeight="1" x14ac:dyDescent="0.45">
      <c r="A50" s="131" t="s">
        <v>46</v>
      </c>
      <c r="B50" s="132"/>
      <c r="C50" s="132"/>
      <c r="D50" s="132"/>
      <c r="E50" s="132"/>
      <c r="F50" s="132"/>
      <c r="G50" s="132"/>
      <c r="H50" s="132"/>
      <c r="I50" s="132"/>
      <c r="J50" s="133"/>
    </row>
    <row r="51" spans="1:19" x14ac:dyDescent="0.45">
      <c r="A51" s="22"/>
      <c r="B51" s="29"/>
      <c r="D51" s="22"/>
      <c r="H51" s="23"/>
      <c r="I51" s="23"/>
      <c r="J51" s="23"/>
    </row>
    <row r="52" spans="1:19" x14ac:dyDescent="0.5">
      <c r="A52" s="56"/>
    </row>
    <row r="53" spans="1:19" x14ac:dyDescent="0.5">
      <c r="A53" s="57"/>
    </row>
  </sheetData>
  <sheetProtection selectLockedCells="1"/>
  <protectedRanges>
    <protectedRange algorithmName="SHA-512" hashValue="fdkfvvaR15zZTVwNaVqqy2mH9G02NMbKiPS4XoqQDrcs8TSVOP0Nv3eiC0civq11EcICEQg2RjXt+KJRgcNWCQ==" saltValue="W2P9shK+IrNgxWoYVIO82Q==" spinCount="100000" sqref="E6:E7" name="Rango1"/>
  </protectedRanges>
  <mergeCells count="15">
    <mergeCell ref="A2:J2"/>
    <mergeCell ref="A4:J4"/>
    <mergeCell ref="A50:J50"/>
    <mergeCell ref="A26:J26"/>
    <mergeCell ref="A34:J34"/>
    <mergeCell ref="A42:J42"/>
    <mergeCell ref="A47:J47"/>
    <mergeCell ref="A33:J33"/>
    <mergeCell ref="A41:J41"/>
    <mergeCell ref="A46:J46"/>
    <mergeCell ref="A25:J25"/>
    <mergeCell ref="A17:J17"/>
    <mergeCell ref="A16:J16"/>
    <mergeCell ref="A9:J9"/>
    <mergeCell ref="A8:J8"/>
  </mergeCells>
  <printOptions horizontalCentered="1" verticalCentered="1"/>
  <pageMargins left="0.23622047244094491" right="0.23622047244094491" top="0.39370078740157483" bottom="0.39370078740157483" header="0.31496062992125984" footer="0.31496062992125984"/>
  <pageSetup scale="70" fitToHeight="0" orientation="landscape" r:id="rId1"/>
  <rowBreaks count="1" manualBreakCount="1">
    <brk id="24" max="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5F310-B3E2-4DCB-A8D8-E53B7E3D2520}">
  <dimension ref="A1:R19"/>
  <sheetViews>
    <sheetView zoomScaleNormal="100" workbookViewId="0">
      <selection activeCell="F2" sqref="F2"/>
    </sheetView>
  </sheetViews>
  <sheetFormatPr baseColWidth="10" defaultRowHeight="14.5" x14ac:dyDescent="0.35"/>
  <cols>
    <col min="18" max="18" width="32" customWidth="1"/>
  </cols>
  <sheetData>
    <row r="1" spans="1:18" ht="30" x14ac:dyDescent="0.35">
      <c r="A1" s="115" t="s">
        <v>63</v>
      </c>
      <c r="B1" s="115" t="s">
        <v>64</v>
      </c>
      <c r="C1" s="115" t="s">
        <v>65</v>
      </c>
      <c r="D1" s="115" t="s">
        <v>66</v>
      </c>
      <c r="E1" s="115" t="s">
        <v>67</v>
      </c>
      <c r="F1" s="115" t="s">
        <v>68</v>
      </c>
      <c r="G1" s="115" t="s">
        <v>69</v>
      </c>
      <c r="H1" s="115" t="s">
        <v>70</v>
      </c>
      <c r="I1" s="115" t="s">
        <v>71</v>
      </c>
      <c r="J1" s="115" t="s">
        <v>72</v>
      </c>
      <c r="K1" s="115" t="s">
        <v>73</v>
      </c>
      <c r="L1" s="115" t="s">
        <v>74</v>
      </c>
      <c r="M1" s="115" t="s">
        <v>75</v>
      </c>
      <c r="N1" s="115" t="s">
        <v>76</v>
      </c>
      <c r="O1" s="115" t="s">
        <v>77</v>
      </c>
      <c r="P1" s="115" t="s">
        <v>78</v>
      </c>
      <c r="Q1" s="115" t="s">
        <v>79</v>
      </c>
      <c r="R1" s="116" t="s">
        <v>80</v>
      </c>
    </row>
    <row r="2" spans="1:18" ht="171" x14ac:dyDescent="0.35">
      <c r="A2" s="117" t="s">
        <v>81</v>
      </c>
      <c r="B2" s="117" t="s">
        <v>82</v>
      </c>
      <c r="C2" s="117" t="s">
        <v>83</v>
      </c>
      <c r="D2" s="118">
        <v>6035</v>
      </c>
      <c r="E2" s="117" t="s">
        <v>84</v>
      </c>
      <c r="F2" s="117" t="s">
        <v>85</v>
      </c>
      <c r="G2" s="117" t="s">
        <v>86</v>
      </c>
      <c r="H2" s="119">
        <v>0</v>
      </c>
      <c r="I2" s="119">
        <v>0</v>
      </c>
      <c r="J2" s="119">
        <v>120</v>
      </c>
      <c r="K2" s="119">
        <v>140</v>
      </c>
      <c r="L2" s="119">
        <v>140</v>
      </c>
      <c r="M2" s="119">
        <v>400</v>
      </c>
      <c r="N2" s="119">
        <v>0</v>
      </c>
      <c r="O2" s="119">
        <v>0</v>
      </c>
      <c r="P2" s="119">
        <v>0</v>
      </c>
      <c r="Q2" s="119">
        <v>0</v>
      </c>
      <c r="R2" s="120" t="s">
        <v>87</v>
      </c>
    </row>
    <row r="3" spans="1:18" ht="126" x14ac:dyDescent="0.35">
      <c r="A3" s="121" t="s">
        <v>81</v>
      </c>
      <c r="B3" s="121" t="s">
        <v>82</v>
      </c>
      <c r="C3" s="121" t="s">
        <v>88</v>
      </c>
      <c r="D3" s="122">
        <v>6037</v>
      </c>
      <c r="E3" s="121" t="s">
        <v>89</v>
      </c>
      <c r="F3" s="121" t="s">
        <v>85</v>
      </c>
      <c r="G3" s="121" t="s">
        <v>90</v>
      </c>
      <c r="H3" s="123">
        <v>2500</v>
      </c>
      <c r="I3" s="124">
        <v>2.36</v>
      </c>
      <c r="J3" s="124">
        <v>2.36</v>
      </c>
      <c r="K3" s="124">
        <v>2.4</v>
      </c>
      <c r="L3" s="124">
        <v>2.38</v>
      </c>
      <c r="M3" s="124">
        <v>2.4</v>
      </c>
      <c r="N3" s="124">
        <v>2.2999999999999998</v>
      </c>
      <c r="O3" s="124">
        <v>2.2999999999999998</v>
      </c>
      <c r="P3" s="124">
        <v>2.2999999999999998</v>
      </c>
      <c r="Q3" s="124">
        <v>95.83</v>
      </c>
      <c r="R3" s="125" t="s">
        <v>91</v>
      </c>
    </row>
    <row r="4" spans="1:18" ht="90" x14ac:dyDescent="0.35">
      <c r="A4" s="117" t="s">
        <v>81</v>
      </c>
      <c r="B4" s="117" t="s">
        <v>82</v>
      </c>
      <c r="C4" s="117" t="s">
        <v>88</v>
      </c>
      <c r="D4" s="118">
        <v>6038</v>
      </c>
      <c r="E4" s="117" t="s">
        <v>92</v>
      </c>
      <c r="F4" s="117" t="s">
        <v>85</v>
      </c>
      <c r="G4" s="117" t="s">
        <v>86</v>
      </c>
      <c r="H4" s="126">
        <v>123218000</v>
      </c>
      <c r="I4" s="126">
        <v>152662</v>
      </c>
      <c r="J4" s="126">
        <v>130000</v>
      </c>
      <c r="K4" s="126">
        <v>130000</v>
      </c>
      <c r="L4" s="126">
        <v>87338</v>
      </c>
      <c r="M4" s="126">
        <v>500000</v>
      </c>
      <c r="N4" s="126">
        <v>191961</v>
      </c>
      <c r="O4" s="126">
        <v>191961</v>
      </c>
      <c r="P4" s="126">
        <v>191961</v>
      </c>
      <c r="Q4" s="119">
        <v>38.39</v>
      </c>
      <c r="R4" s="120" t="s">
        <v>93</v>
      </c>
    </row>
    <row r="5" spans="1:18" ht="81" x14ac:dyDescent="0.35">
      <c r="A5" s="121" t="s">
        <v>81</v>
      </c>
      <c r="B5" s="121" t="s">
        <v>82</v>
      </c>
      <c r="C5" s="121" t="s">
        <v>88</v>
      </c>
      <c r="D5" s="122">
        <v>6039</v>
      </c>
      <c r="E5" s="121" t="s">
        <v>94</v>
      </c>
      <c r="F5" s="121" t="s">
        <v>85</v>
      </c>
      <c r="G5" s="121" t="s">
        <v>86</v>
      </c>
      <c r="H5" s="124">
        <v>0</v>
      </c>
      <c r="I5" s="123">
        <v>40530</v>
      </c>
      <c r="J5" s="123">
        <v>314870</v>
      </c>
      <c r="K5" s="123">
        <v>629730</v>
      </c>
      <c r="L5" s="123">
        <v>314870</v>
      </c>
      <c r="M5" s="123">
        <v>1300000</v>
      </c>
      <c r="N5" s="123">
        <v>57433</v>
      </c>
      <c r="O5" s="123">
        <v>57433</v>
      </c>
      <c r="P5" s="123">
        <v>57433</v>
      </c>
      <c r="Q5" s="124">
        <v>4.42</v>
      </c>
      <c r="R5" s="125" t="s">
        <v>95</v>
      </c>
    </row>
    <row r="6" spans="1:18" ht="45" x14ac:dyDescent="0.35">
      <c r="A6" s="117" t="s">
        <v>81</v>
      </c>
      <c r="B6" s="117" t="s">
        <v>82</v>
      </c>
      <c r="C6" s="117" t="s">
        <v>88</v>
      </c>
      <c r="D6" s="118">
        <v>6040</v>
      </c>
      <c r="E6" s="117" t="s">
        <v>96</v>
      </c>
      <c r="F6" s="117" t="s">
        <v>85</v>
      </c>
      <c r="G6" s="117" t="s">
        <v>97</v>
      </c>
      <c r="H6" s="126">
        <v>4570700</v>
      </c>
      <c r="I6" s="126">
        <v>56347</v>
      </c>
      <c r="J6" s="126">
        <v>65647</v>
      </c>
      <c r="K6" s="126">
        <v>74977</v>
      </c>
      <c r="L6" s="126">
        <v>82907</v>
      </c>
      <c r="M6" s="126">
        <v>82907</v>
      </c>
      <c r="N6" s="119"/>
      <c r="O6" s="126">
        <v>45707</v>
      </c>
      <c r="P6" s="126">
        <v>45707</v>
      </c>
      <c r="Q6" s="119">
        <v>0</v>
      </c>
      <c r="R6" s="120"/>
    </row>
    <row r="7" spans="1:18" ht="144" x14ac:dyDescent="0.35">
      <c r="A7" s="121" t="s">
        <v>81</v>
      </c>
      <c r="B7" s="121" t="s">
        <v>82</v>
      </c>
      <c r="C7" s="121" t="s">
        <v>98</v>
      </c>
      <c r="D7" s="122">
        <v>6041</v>
      </c>
      <c r="E7" s="121" t="s">
        <v>99</v>
      </c>
      <c r="F7" s="121" t="s">
        <v>100</v>
      </c>
      <c r="G7" s="121" t="s">
        <v>101</v>
      </c>
      <c r="H7" s="123">
        <v>26900</v>
      </c>
      <c r="I7" s="124">
        <v>25.55</v>
      </c>
      <c r="J7" s="124">
        <v>24.06</v>
      </c>
      <c r="K7" s="124">
        <v>22.53</v>
      </c>
      <c r="L7" s="124">
        <v>21</v>
      </c>
      <c r="M7" s="124">
        <v>21</v>
      </c>
      <c r="N7" s="124">
        <v>27</v>
      </c>
      <c r="O7" s="124"/>
      <c r="P7" s="124"/>
      <c r="Q7" s="124"/>
      <c r="R7" s="125" t="s">
        <v>102</v>
      </c>
    </row>
    <row r="8" spans="1:18" ht="153" x14ac:dyDescent="0.35">
      <c r="A8" s="117" t="s">
        <v>81</v>
      </c>
      <c r="B8" s="117" t="s">
        <v>82</v>
      </c>
      <c r="C8" s="117" t="s">
        <v>98</v>
      </c>
      <c r="D8" s="118">
        <v>6042</v>
      </c>
      <c r="E8" s="117" t="s">
        <v>103</v>
      </c>
      <c r="F8" s="117" t="s">
        <v>100</v>
      </c>
      <c r="G8" s="117" t="s">
        <v>101</v>
      </c>
      <c r="H8" s="126">
        <v>7400</v>
      </c>
      <c r="I8" s="119">
        <v>6.53</v>
      </c>
      <c r="J8" s="119">
        <v>5.83</v>
      </c>
      <c r="K8" s="119">
        <v>5.1100000000000003</v>
      </c>
      <c r="L8" s="119">
        <v>4.4000000000000004</v>
      </c>
      <c r="M8" s="119">
        <v>4.4000000000000004</v>
      </c>
      <c r="N8" s="119"/>
      <c r="O8" s="119"/>
      <c r="P8" s="119"/>
      <c r="Q8" s="119"/>
      <c r="R8" s="120" t="s">
        <v>104</v>
      </c>
    </row>
    <row r="9" spans="1:18" ht="144" x14ac:dyDescent="0.35">
      <c r="A9" s="121" t="s">
        <v>81</v>
      </c>
      <c r="B9" s="121" t="s">
        <v>82</v>
      </c>
      <c r="C9" s="121" t="s">
        <v>98</v>
      </c>
      <c r="D9" s="122">
        <v>6043</v>
      </c>
      <c r="E9" s="121" t="s">
        <v>105</v>
      </c>
      <c r="F9" s="121" t="s">
        <v>100</v>
      </c>
      <c r="G9" s="121" t="s">
        <v>101</v>
      </c>
      <c r="H9" s="123">
        <v>36000</v>
      </c>
      <c r="I9" s="124">
        <v>34.369999999999997</v>
      </c>
      <c r="J9" s="124">
        <v>32.58</v>
      </c>
      <c r="K9" s="124">
        <v>30.74</v>
      </c>
      <c r="L9" s="124">
        <v>28.9</v>
      </c>
      <c r="M9" s="124">
        <v>28.9</v>
      </c>
      <c r="N9" s="124"/>
      <c r="O9" s="124"/>
      <c r="P9" s="124"/>
      <c r="Q9" s="124"/>
      <c r="R9" s="125" t="s">
        <v>106</v>
      </c>
    </row>
    <row r="10" spans="1:18" ht="144" x14ac:dyDescent="0.35">
      <c r="A10" s="117" t="s">
        <v>81</v>
      </c>
      <c r="B10" s="117" t="s">
        <v>82</v>
      </c>
      <c r="C10" s="117" t="s">
        <v>98</v>
      </c>
      <c r="D10" s="118">
        <v>6044</v>
      </c>
      <c r="E10" s="117" t="s">
        <v>107</v>
      </c>
      <c r="F10" s="117" t="s">
        <v>100</v>
      </c>
      <c r="G10" s="117" t="s">
        <v>101</v>
      </c>
      <c r="H10" s="126">
        <v>15400</v>
      </c>
      <c r="I10" s="119">
        <v>14.8</v>
      </c>
      <c r="J10" s="119">
        <v>12.71</v>
      </c>
      <c r="K10" s="119">
        <v>11.3</v>
      </c>
      <c r="L10" s="119">
        <v>9.9</v>
      </c>
      <c r="M10" s="119">
        <v>9.9</v>
      </c>
      <c r="N10" s="119"/>
      <c r="O10" s="119"/>
      <c r="P10" s="119"/>
      <c r="Q10" s="119"/>
      <c r="R10" s="120" t="s">
        <v>108</v>
      </c>
    </row>
    <row r="11" spans="1:18" ht="144" x14ac:dyDescent="0.35">
      <c r="A11" s="121" t="s">
        <v>81</v>
      </c>
      <c r="B11" s="121" t="s">
        <v>82</v>
      </c>
      <c r="C11" s="121" t="s">
        <v>98</v>
      </c>
      <c r="D11" s="122">
        <v>6045</v>
      </c>
      <c r="E11" s="121" t="s">
        <v>109</v>
      </c>
      <c r="F11" s="121" t="s">
        <v>100</v>
      </c>
      <c r="G11" s="121" t="s">
        <v>101</v>
      </c>
      <c r="H11" s="123">
        <v>29600</v>
      </c>
      <c r="I11" s="124">
        <v>25.38</v>
      </c>
      <c r="J11" s="124">
        <v>22.9</v>
      </c>
      <c r="K11" s="124">
        <v>20.350000000000001</v>
      </c>
      <c r="L11" s="124">
        <v>17.8</v>
      </c>
      <c r="M11" s="124">
        <v>17.8</v>
      </c>
      <c r="N11" s="124"/>
      <c r="O11" s="124"/>
      <c r="P11" s="124"/>
      <c r="Q11" s="124"/>
      <c r="R11" s="125" t="s">
        <v>110</v>
      </c>
    </row>
    <row r="12" spans="1:18" ht="153" x14ac:dyDescent="0.35">
      <c r="A12" s="117" t="s">
        <v>81</v>
      </c>
      <c r="B12" s="117" t="s">
        <v>82</v>
      </c>
      <c r="C12" s="117" t="s">
        <v>98</v>
      </c>
      <c r="D12" s="118">
        <v>6046</v>
      </c>
      <c r="E12" s="117" t="s">
        <v>111</v>
      </c>
      <c r="F12" s="117" t="s">
        <v>100</v>
      </c>
      <c r="G12" s="117" t="s">
        <v>101</v>
      </c>
      <c r="H12" s="126">
        <v>17000</v>
      </c>
      <c r="I12" s="119">
        <v>17.75</v>
      </c>
      <c r="J12" s="119">
        <v>15.83</v>
      </c>
      <c r="K12" s="119">
        <v>13.87</v>
      </c>
      <c r="L12" s="119">
        <v>11.9</v>
      </c>
      <c r="M12" s="119">
        <v>11.9</v>
      </c>
      <c r="N12" s="119"/>
      <c r="O12" s="119"/>
      <c r="P12" s="119"/>
      <c r="Q12" s="119"/>
      <c r="R12" s="120" t="s">
        <v>112</v>
      </c>
    </row>
    <row r="13" spans="1:18" ht="153" x14ac:dyDescent="0.35">
      <c r="A13" s="121" t="s">
        <v>81</v>
      </c>
      <c r="B13" s="121" t="s">
        <v>82</v>
      </c>
      <c r="C13" s="121" t="s">
        <v>98</v>
      </c>
      <c r="D13" s="122">
        <v>6047</v>
      </c>
      <c r="E13" s="121" t="s">
        <v>113</v>
      </c>
      <c r="F13" s="121" t="s">
        <v>100</v>
      </c>
      <c r="G13" s="121" t="s">
        <v>101</v>
      </c>
      <c r="H13" s="123">
        <v>36600</v>
      </c>
      <c r="I13" s="124">
        <v>38.24</v>
      </c>
      <c r="J13" s="124"/>
      <c r="K13" s="124">
        <v>34.76</v>
      </c>
      <c r="L13" s="124">
        <v>33</v>
      </c>
      <c r="M13" s="124">
        <v>33</v>
      </c>
      <c r="N13" s="124"/>
      <c r="O13" s="124"/>
      <c r="P13" s="124"/>
      <c r="Q13" s="124"/>
      <c r="R13" s="125" t="s">
        <v>114</v>
      </c>
    </row>
    <row r="14" spans="1:18" ht="144" x14ac:dyDescent="0.35">
      <c r="A14" s="117" t="s">
        <v>81</v>
      </c>
      <c r="B14" s="117" t="s">
        <v>82</v>
      </c>
      <c r="C14" s="117" t="s">
        <v>98</v>
      </c>
      <c r="D14" s="118">
        <v>6048</v>
      </c>
      <c r="E14" s="117" t="s">
        <v>115</v>
      </c>
      <c r="F14" s="117" t="s">
        <v>100</v>
      </c>
      <c r="G14" s="117" t="s">
        <v>101</v>
      </c>
      <c r="H14" s="126">
        <v>40400</v>
      </c>
      <c r="I14" s="119">
        <v>36.04</v>
      </c>
      <c r="J14" s="119">
        <v>33.47</v>
      </c>
      <c r="K14" s="119">
        <v>30.84</v>
      </c>
      <c r="L14" s="119">
        <v>28.2</v>
      </c>
      <c r="M14" s="119">
        <v>28.2</v>
      </c>
      <c r="N14" s="119"/>
      <c r="O14" s="119"/>
      <c r="P14" s="119"/>
      <c r="Q14" s="119"/>
      <c r="R14" s="120" t="s">
        <v>116</v>
      </c>
    </row>
    <row r="15" spans="1:18" ht="126" x14ac:dyDescent="0.35">
      <c r="A15" s="121" t="s">
        <v>81</v>
      </c>
      <c r="B15" s="121" t="s">
        <v>82</v>
      </c>
      <c r="C15" s="121" t="s">
        <v>98</v>
      </c>
      <c r="D15" s="122">
        <v>6049</v>
      </c>
      <c r="E15" s="121" t="s">
        <v>117</v>
      </c>
      <c r="F15" s="121" t="s">
        <v>100</v>
      </c>
      <c r="G15" s="121" t="s">
        <v>101</v>
      </c>
      <c r="H15" s="124">
        <v>508</v>
      </c>
      <c r="I15" s="124">
        <v>0.51</v>
      </c>
      <c r="J15" s="124">
        <v>0.49</v>
      </c>
      <c r="K15" s="124">
        <v>0.48</v>
      </c>
      <c r="L15" s="124">
        <v>0.47</v>
      </c>
      <c r="M15" s="124">
        <v>0.47</v>
      </c>
      <c r="N15" s="124"/>
      <c r="O15" s="124"/>
      <c r="P15" s="124"/>
      <c r="Q15" s="124"/>
      <c r="R15" s="125" t="s">
        <v>118</v>
      </c>
    </row>
    <row r="16" spans="1:18" ht="144" x14ac:dyDescent="0.35">
      <c r="A16" s="117" t="s">
        <v>81</v>
      </c>
      <c r="B16" s="117" t="s">
        <v>82</v>
      </c>
      <c r="C16" s="117" t="s">
        <v>119</v>
      </c>
      <c r="D16" s="118">
        <v>6050</v>
      </c>
      <c r="E16" s="117" t="s">
        <v>120</v>
      </c>
      <c r="F16" s="117" t="s">
        <v>100</v>
      </c>
      <c r="G16" s="117" t="s">
        <v>101</v>
      </c>
      <c r="H16" s="126">
        <v>58700</v>
      </c>
      <c r="I16" s="119">
        <v>56.81</v>
      </c>
      <c r="J16" s="119">
        <v>55.69</v>
      </c>
      <c r="K16" s="119">
        <v>54.55</v>
      </c>
      <c r="L16" s="119">
        <v>53.4</v>
      </c>
      <c r="M16" s="119">
        <v>53.4</v>
      </c>
      <c r="N16" s="119"/>
      <c r="O16" s="119"/>
      <c r="P16" s="119"/>
      <c r="Q16" s="119"/>
      <c r="R16" s="120" t="s">
        <v>121</v>
      </c>
    </row>
    <row r="17" spans="1:18" ht="144" x14ac:dyDescent="0.35">
      <c r="A17" s="121" t="s">
        <v>81</v>
      </c>
      <c r="B17" s="121" t="s">
        <v>82</v>
      </c>
      <c r="C17" s="121" t="s">
        <v>119</v>
      </c>
      <c r="D17" s="122">
        <v>6051</v>
      </c>
      <c r="E17" s="121" t="s">
        <v>122</v>
      </c>
      <c r="F17" s="121" t="s">
        <v>100</v>
      </c>
      <c r="G17" s="121" t="s">
        <v>101</v>
      </c>
      <c r="H17" s="123">
        <v>32700</v>
      </c>
      <c r="I17" s="124">
        <v>30.74</v>
      </c>
      <c r="J17" s="124">
        <v>29.58</v>
      </c>
      <c r="K17" s="124">
        <v>28.39</v>
      </c>
      <c r="L17" s="124">
        <v>27.2</v>
      </c>
      <c r="M17" s="124">
        <v>27.2</v>
      </c>
      <c r="N17" s="124"/>
      <c r="O17" s="124"/>
      <c r="P17" s="124"/>
      <c r="Q17" s="124"/>
      <c r="R17" s="125" t="s">
        <v>123</v>
      </c>
    </row>
    <row r="18" spans="1:18" ht="153" x14ac:dyDescent="0.35">
      <c r="A18" s="117" t="s">
        <v>81</v>
      </c>
      <c r="B18" s="117" t="s">
        <v>82</v>
      </c>
      <c r="C18" s="117" t="s">
        <v>119</v>
      </c>
      <c r="D18" s="118">
        <v>6052</v>
      </c>
      <c r="E18" s="117" t="s">
        <v>124</v>
      </c>
      <c r="F18" s="117" t="s">
        <v>100</v>
      </c>
      <c r="G18" s="117" t="s">
        <v>101</v>
      </c>
      <c r="H18" s="126">
        <v>52600</v>
      </c>
      <c r="I18" s="119">
        <v>50.67</v>
      </c>
      <c r="J18" s="119">
        <v>49.53</v>
      </c>
      <c r="K18" s="119">
        <v>48.37</v>
      </c>
      <c r="L18" s="119">
        <v>47.2</v>
      </c>
      <c r="M18" s="119">
        <v>47.2</v>
      </c>
      <c r="N18" s="119"/>
      <c r="O18" s="119"/>
      <c r="P18" s="119"/>
      <c r="Q18" s="119"/>
      <c r="R18" s="120" t="s">
        <v>125</v>
      </c>
    </row>
    <row r="19" spans="1:18" ht="153" x14ac:dyDescent="0.35">
      <c r="A19" s="121" t="s">
        <v>81</v>
      </c>
      <c r="B19" s="121" t="s">
        <v>82</v>
      </c>
      <c r="C19" s="121" t="s">
        <v>119</v>
      </c>
      <c r="D19" s="122">
        <v>6053</v>
      </c>
      <c r="E19" s="121" t="s">
        <v>126</v>
      </c>
      <c r="F19" s="121" t="s">
        <v>100</v>
      </c>
      <c r="G19" s="121" t="s">
        <v>101</v>
      </c>
      <c r="H19" s="123">
        <v>26500</v>
      </c>
      <c r="I19" s="124">
        <v>25.04</v>
      </c>
      <c r="J19" s="124">
        <v>24.17</v>
      </c>
      <c r="K19" s="124">
        <v>23.29</v>
      </c>
      <c r="L19" s="124">
        <v>22.4</v>
      </c>
      <c r="M19" s="124">
        <v>22.4</v>
      </c>
      <c r="N19" s="124"/>
      <c r="O19" s="124"/>
      <c r="P19" s="124"/>
      <c r="Q19" s="124"/>
      <c r="R19" s="125" t="s">
        <v>127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4955F5456B7D446A218FBD98BEE0CE6" ma:contentTypeVersion="3" ma:contentTypeDescription="Crear nuevo documento." ma:contentTypeScope="" ma:versionID="c489ad6dd64fddcabadc7472b8286d24">
  <xsd:schema xmlns:xsd="http://www.w3.org/2001/XMLSchema" xmlns:xs="http://www.w3.org/2001/XMLSchema" xmlns:p="http://schemas.microsoft.com/office/2006/metadata/properties" xmlns:ns2="fe5c55e1-1529-428c-8c16-ada3460a0e7a" targetNamespace="http://schemas.microsoft.com/office/2006/metadata/properties" ma:root="true" ma:fieldsID="b38f1bdb34365186f6aef09c5b6fb140" ns2:_="">
    <xsd:import namespace="fe5c55e1-1529-428c-8c16-ada3460a0e7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5c55e1-1529-428c-8c16-ada3460a0e7a"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fe5c55e1-1529-428c-8c16-ada3460a0e7a">A65FJVFR3NAS-661729355-5763</_dlc_DocId>
    <_dlc_DocIdUrl xmlns="fe5c55e1-1529-428c-8c16-ada3460a0e7a">
      <Url>http://tame/_layouts/15/DocIdRedir.aspx?ID=A65FJVFR3NAS-661729355-5763</Url>
      <Description>A65FJVFR3NAS-661729355-5763</Description>
    </_dlc_DocIdUrl>
  </documentManagement>
</p:properties>
</file>

<file path=customXml/itemProps1.xml><?xml version="1.0" encoding="utf-8"?>
<ds:datastoreItem xmlns:ds="http://schemas.openxmlformats.org/officeDocument/2006/customXml" ds:itemID="{6BD11C8C-2E6D-4440-B6A3-F12127C0FDB4}"/>
</file>

<file path=customXml/itemProps2.xml><?xml version="1.0" encoding="utf-8"?>
<ds:datastoreItem xmlns:ds="http://schemas.openxmlformats.org/officeDocument/2006/customXml" ds:itemID="{B0B97028-58E4-44E7-B99D-147EC3C056B5}"/>
</file>

<file path=customXml/itemProps3.xml><?xml version="1.0" encoding="utf-8"?>
<ds:datastoreItem xmlns:ds="http://schemas.openxmlformats.org/officeDocument/2006/customXml" ds:itemID="{B28623D5-970C-4F58-8CD9-EF51ADBE3BFE}"/>
</file>

<file path=customXml/itemProps4.xml><?xml version="1.0" encoding="utf-8"?>
<ds:datastoreItem xmlns:ds="http://schemas.openxmlformats.org/officeDocument/2006/customXml" ds:itemID="{92004DA2-3D55-4965-B294-5A5856A902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 Dic 2019 Plan Estrategico</vt:lpstr>
      <vt:lpstr>Seg Dic 2019 Ind SINERGIA</vt:lpstr>
      <vt:lpstr>'Seg Dic 2019 Plan Estrategico'!Área_de_impresión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Lucia Barrera Navarro</dc:creator>
  <cp:lastModifiedBy>David Emilio Imedio Villalobos</cp:lastModifiedBy>
  <cp:lastPrinted>2019-10-28T13:44:24Z</cp:lastPrinted>
  <dcterms:created xsi:type="dcterms:W3CDTF">2019-01-14T19:44:53Z</dcterms:created>
  <dcterms:modified xsi:type="dcterms:W3CDTF">2020-03-24T13:00:25Z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0x01010034955F5456B7D446A218FBD98BEE0CE6</vt:lpwstr>
  </property>
  <property fmtid="{D5CDD505-2E9C-101B-9397-08002B2CF9AE}" pid="3" name="_dlc_DocIdItemGuid">
    <vt:lpwstr>a4bb0c3f-7abd-4126-97ad-95bd026d2490</vt:lpwstr>
  </property>
  <property fmtid="{D5CDD505-2E9C-101B-9397-08002B2CF9AE}" pid="4" name="TaxKeyword">
    <vt:lpwstr/>
  </property>
</Properties>
</file>